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charts/chart22.xml" ContentType="application/vnd.openxmlformats-officedocument.drawingml.chart+xml"/>
  <Override PartName="/xl/charts/chart20.xml" ContentType="application/vnd.openxmlformats-officedocument.drawingml.chart+xml"/>
  <Override PartName="/xl/charts/chart19.xml" ContentType="application/vnd.openxmlformats-officedocument.drawingml.chart+xml"/>
  <Override PartName="/xl/charts/chart17.xml" ContentType="application/vnd.openxmlformats-officedocument.drawingml.chart+xml"/>
  <Override PartName="/xl/charts/chart15.xml" ContentType="application/vnd.openxmlformats-officedocument.drawingml.chart+xml"/>
  <Override PartName="/xl/charts/chart14.xml" ContentType="application/vnd.openxmlformats-officedocument.drawingml.chart+xml"/>
  <Override PartName="/xl/charts/chart11.xml" ContentType="application/vnd.openxmlformats-officedocument.drawingml.chart+xml"/>
  <Override PartName="/xl/charts/chart13.xml" ContentType="application/vnd.openxmlformats-officedocument.drawingml.chart+xml"/>
  <Override PartName="/xl/charts/chart10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21.xml" ContentType="application/vnd.openxmlformats-officedocument.drawingml.chart+xml"/>
  <Override PartName="/xl/charts/chart7.xml" ContentType="application/vnd.openxmlformats-officedocument.drawingml.chart+xml"/>
  <Override PartName="/xl/charts/chart18.xml" ContentType="application/vnd.openxmlformats-officedocument.drawingml.chart+xml"/>
  <Override PartName="/xl/charts/chart6.xml" ContentType="application/vnd.openxmlformats-officedocument.drawingml.chart+xml"/>
  <Override PartName="/xl/charts/chart5.xml" ContentType="application/vnd.openxmlformats-officedocument.drawingml.chart+xml"/>
  <Override PartName="/xl/charts/chart4.xml" ContentType="application/vnd.openxmlformats-officedocument.drawingml.chart+xml"/>
  <Override PartName="/xl/charts/chart12.xml" ContentType="application/vnd.openxmlformats-officedocument.drawingml.chart+xml"/>
  <Override PartName="/xl/charts/chart3.xml" ContentType="application/vnd.openxmlformats-officedocument.drawingml.chart+xml"/>
  <Override PartName="/xl/charts/chart16.xml" ContentType="application/vnd.openxmlformats-officedocument.drawingml.chart+xml"/>
  <Override PartName="/xl/charts/chart2.xml" ContentType="application/vnd.openxmlformats-officedocument.drawingml.chart+xml"/>
  <Override PartName="/xl/charts/chart1.xml" ContentType="application/vnd.openxmlformats-officedocument.drawingml.chart+xml"/>
  <Override PartName="/xl/drawings/_rels/drawing6.xml.rels" ContentType="application/vnd.openxmlformats-package.relationships+xml"/>
  <Override PartName="/xl/drawings/_rels/drawing5.xml.rels" ContentType="application/vnd.openxmlformats-package.relationships+xml"/>
  <Override PartName="/xl/drawings/_rels/drawing4.xml.rels" ContentType="application/vnd.openxmlformats-package.relationships+xml"/>
  <Override PartName="/xl/drawings/_rels/drawing3.xml.rels" ContentType="application/vnd.openxmlformats-package.relationships+xml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6.xml" ContentType="application/vnd.openxmlformats-officedocument.drawing+xml"/>
  <Override PartName="/xl/drawings/drawing4.xml" ContentType="application/vnd.openxmlformats-officedocument.drawing+xml"/>
  <Override PartName="/xl/drawings/drawing3.xml" ContentType="application/vnd.openxmlformats-officedocument.drawing+xml"/>
  <Override PartName="/xl/drawings/drawing2.xml" ContentType="application/vnd.openxmlformats-officedocument.drawing+xml"/>
  <Override PartName="/xl/drawings/drawing5.xml" ContentType="application/vnd.openxmlformats-officedocument.drawing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worksheets/_rels/sheet6.xml.rels" ContentType="application/vnd.openxmlformats-package.relationships+xml"/>
  <Override PartName="/xl/worksheets/_rels/sheet5.xml.rels" ContentType="application/vnd.openxmlformats-package.relationship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2.xml.rels" ContentType="application/vnd.openxmlformats-package.relationships+xml"/>
  <Override PartName="/xl/worksheets/_rels/sheet1.xml.rels" ContentType="application/vnd.openxmlformats-package.relationships+xml"/>
  <Override PartName="/xl/worksheets/sheet6.xml" ContentType="application/vnd.openxmlformats-officedocument.spreadsheetml.worksheet+xml"/>
  <Override PartName="/xl/worksheets/sheet5.xml" ContentType="application/vnd.openxmlformats-officedocument.spreadsheetml.worksheet+xml"/>
  <Override PartName="/xl/worksheets/sheet4.xml" ContentType="application/vnd.openxmlformats-officedocument.spreadsheetml.worksheet+xml"/>
  <Override PartName="/xl/worksheets/sheet3.xml" ContentType="application/vnd.openxmlformats-officedocument.spreadsheetml.worksheet+xml"/>
  <Override PartName="/xl/worksheets/sheet2.xml" ContentType="application/vnd.openxmlformats-officedocument.spreadsheetml.worksheet+xml"/>
  <Override PartName="/xl/worksheets/sheet1.xml" ContentType="application/vnd.openxmlformats-officedocument.spreadsheetml.worksheet+xml"/>
  <Override PartName="/xl/styles.xml" ContentType="application/vnd.openxmlformats-officedocument.spreadsheetml.styles+xml"/>
  <Override PartName="/xl/media/image17.png" ContentType="image/png"/>
  <Override PartName="/xl/media/image16.png" ContentType="image/png"/>
  <Override PartName="/xl/media/image14.png" ContentType="image/png"/>
  <Override PartName="/xl/media/image13.png" ContentType="image/png"/>
  <Override PartName="/xl/media/image12.png" ContentType="image/png"/>
  <Override PartName="/xl/media/image11.png" ContentType="image/png"/>
  <Override PartName="/xl/media/image10.png" ContentType="image/png"/>
  <Override PartName="/xl/media/image15.png" ContentType="image/png"/>
  <Override PartName="/xl/media/image9.png" ContentType="image/png"/>
  <Override PartName="/xl/media/image8.png" ContentType="image/png"/>
  <Override PartName="/xl/media/image6.png" ContentType="image/png"/>
  <Override PartName="/xl/media/image5.png" ContentType="image/png"/>
  <Override PartName="/xl/media/image18.png" ContentType="image/png"/>
  <Override PartName="/xl/media/image7.png" ContentType="image/png"/>
  <Override PartName="/xl/media/image4.png" ContentType="image/png"/>
  <Override PartName="/xl/media/image3.png" ContentType="image/png"/>
  <Override PartName="/xl/workbook.xml" ContentType="application/vnd.openxmlformats-officedocument.spreadsheetml.sheet.main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361" firstSheet="0" activeTab="1"/>
  </bookViews>
  <sheets>
    <sheet name="ECOCADIZ 2015-07_Maps" sheetId="1" state="visible" r:id="rId2"/>
    <sheet name="ECOCADIZ 2015-07_Estim-size" sheetId="2" state="visible" r:id="rId3"/>
    <sheet name="ECOCADIZ 2015-07_Estim-age" sheetId="3" state="visible" r:id="rId4"/>
    <sheet name="ECOCADIZ 2016-07_Maps" sheetId="4" state="visible" r:id="rId5"/>
    <sheet name="ECOCADIZ 2016-07_Estim-size" sheetId="5" state="visible" r:id="rId6"/>
    <sheet name="ECOCADIZ 2016-07_Estim-age" sheetId="6" state="visible" r:id="rId7"/>
  </sheets>
  <calcPr iterateCount="100" refMode="A1" iterate="false" iterateDelta="0.0001"/>
</workbook>
</file>

<file path=xl/sharedStrings.xml><?xml version="1.0" encoding="utf-8"?>
<sst xmlns="http://schemas.openxmlformats.org/spreadsheetml/2006/main" count="140" uniqueCount="33">
  <si>
    <r>
      <t xml:space="preserve">ECOCADIZ 2015-07</t>
    </r>
    <r>
      <rPr>
        <b val="true"/>
        <sz val="11"/>
        <color rgb="FF000000"/>
        <rFont val="Calibri"/>
        <family val="2"/>
        <charset val="1"/>
      </rPr>
      <t xml:space="preserve">. </t>
    </r>
    <r>
      <rPr>
        <b val="true"/>
        <i val="true"/>
        <sz val="11"/>
        <color rgb="FF000000"/>
        <rFont val="Calibri"/>
        <family val="2"/>
        <charset val="1"/>
      </rPr>
      <t xml:space="preserve">Engraulis encrasicolus</t>
    </r>
    <r>
      <rPr>
        <b val="true"/>
        <sz val="11"/>
        <color rgb="FF000000"/>
        <rFont val="Calibri"/>
        <family val="2"/>
        <charset val="1"/>
      </rPr>
      <t xml:space="preserve">. ABUNDANCE (in numbers and million fish)</t>
    </r>
  </si>
  <si>
    <t>Size class</t>
  </si>
  <si>
    <t>POL01</t>
  </si>
  <si>
    <t>POL02</t>
  </si>
  <si>
    <t>POL03</t>
  </si>
  <si>
    <t>POL04</t>
  </si>
  <si>
    <t>POL05</t>
  </si>
  <si>
    <t>POL06</t>
  </si>
  <si>
    <t>POL07</t>
  </si>
  <si>
    <t>POL08</t>
  </si>
  <si>
    <t>POL09</t>
  </si>
  <si>
    <t>POL10</t>
  </si>
  <si>
    <t>n</t>
  </si>
  <si>
    <t>millions</t>
  </si>
  <si>
    <r>
      <t xml:space="preserve">ECOCADIZ 2015-07</t>
    </r>
    <r>
      <rPr>
        <b val="true"/>
        <sz val="11"/>
        <color rgb="FF000000"/>
        <rFont val="Calibri"/>
        <family val="2"/>
        <charset val="1"/>
      </rPr>
      <t xml:space="preserve">. </t>
    </r>
    <r>
      <rPr>
        <b val="true"/>
        <i val="true"/>
        <sz val="11"/>
        <color rgb="FF000000"/>
        <rFont val="Calibri"/>
        <family val="2"/>
        <charset val="1"/>
      </rPr>
      <t xml:space="preserve">Engraulis encrasicolus</t>
    </r>
    <r>
      <rPr>
        <b val="true"/>
        <sz val="11"/>
        <color rgb="FF000000"/>
        <rFont val="Calibri"/>
        <family val="2"/>
        <charset val="1"/>
      </rPr>
      <t xml:space="preserve">. BIOMASS (t)</t>
    </r>
  </si>
  <si>
    <t>PORTUGAL </t>
  </si>
  <si>
    <t>SPAIN</t>
  </si>
  <si>
    <t>TOTAL</t>
  </si>
  <si>
    <r>
      <t xml:space="preserve">TOTAL </t>
    </r>
    <r>
      <rPr>
        <b val="true"/>
        <i val="true"/>
        <sz val="11"/>
        <color rgb="FF000000"/>
        <rFont val="Calibri"/>
        <family val="2"/>
        <charset val="1"/>
      </rPr>
      <t xml:space="preserve">n</t>
    </r>
  </si>
  <si>
    <t>Millions</t>
  </si>
  <si>
    <t>PORTUGAL</t>
  </si>
  <si>
    <t>AGE</t>
  </si>
  <si>
    <r>
      <t xml:space="preserve">N x10</t>
    </r>
    <r>
      <rPr>
        <b val="true"/>
        <vertAlign val="superscript"/>
        <sz val="9"/>
        <color rgb="FF000000"/>
        <rFont val="Cambria"/>
        <family val="1"/>
        <charset val="1"/>
      </rPr>
      <t xml:space="preserve">3</t>
    </r>
  </si>
  <si>
    <t>Mean Length (cm)</t>
  </si>
  <si>
    <t>Mean weight (g)</t>
  </si>
  <si>
    <t>SOP</t>
  </si>
  <si>
    <r>
      <t xml:space="preserve">N x10</t>
    </r>
    <r>
      <rPr>
        <b val="true"/>
        <vertAlign val="superscript"/>
        <sz val="9"/>
        <color rgb="FF000000"/>
        <rFont val="Calibri"/>
        <family val="2"/>
        <charset val="1"/>
      </rPr>
      <t xml:space="preserve">6</t>
    </r>
  </si>
  <si>
    <t>B (t)</t>
  </si>
  <si>
    <t>Est. Biomass</t>
  </si>
  <si>
    <t>SOP FACTOR</t>
  </si>
  <si>
    <t>TOTAL 9a S</t>
  </si>
  <si>
    <r>
      <t xml:space="preserve">ECOCADIZ 2016-07</t>
    </r>
    <r>
      <rPr>
        <b val="true"/>
        <sz val="11"/>
        <color rgb="FF000000"/>
        <rFont val="Calibri"/>
        <family val="2"/>
        <charset val="1"/>
      </rPr>
      <t xml:space="preserve">. </t>
    </r>
    <r>
      <rPr>
        <b val="true"/>
        <i val="true"/>
        <sz val="11"/>
        <color rgb="FF000000"/>
        <rFont val="Calibri"/>
        <family val="2"/>
        <charset val="1"/>
      </rPr>
      <t xml:space="preserve">Engraulis encrasicolus</t>
    </r>
    <r>
      <rPr>
        <b val="true"/>
        <sz val="11"/>
        <color rgb="FF000000"/>
        <rFont val="Calibri"/>
        <family val="2"/>
        <charset val="1"/>
      </rPr>
      <t xml:space="preserve">. ABUNDANCE (in numbers and million fish)</t>
    </r>
  </si>
  <si>
    <r>
      <t xml:space="preserve">ECOCADIZ 2016-07</t>
    </r>
    <r>
      <rPr>
        <b val="true"/>
        <sz val="11"/>
        <color rgb="FF000000"/>
        <rFont val="Calibri"/>
        <family val="2"/>
        <charset val="1"/>
      </rPr>
      <t xml:space="preserve">. </t>
    </r>
    <r>
      <rPr>
        <b val="true"/>
        <i val="true"/>
        <sz val="11"/>
        <color rgb="FF000000"/>
        <rFont val="Calibri"/>
        <family val="2"/>
        <charset val="1"/>
      </rPr>
      <t xml:space="preserve">Engraulis encrasicolus</t>
    </r>
    <r>
      <rPr>
        <b val="true"/>
        <sz val="11"/>
        <color rgb="FF000000"/>
        <rFont val="Calibri"/>
        <family val="2"/>
        <charset val="1"/>
      </rPr>
      <t xml:space="preserve">. BIOMASS (t)</t>
    </r>
  </si>
</sst>
</file>

<file path=xl/styles.xml><?xml version="1.0" encoding="utf-8"?>
<styleSheet xmlns="http://schemas.openxmlformats.org/spreadsheetml/2006/main">
  <numFmts count="6">
    <numFmt numFmtId="164" formatCode="GENERAL"/>
    <numFmt numFmtId="165" formatCode="0"/>
    <numFmt numFmtId="166" formatCode="0.0"/>
    <numFmt numFmtId="167" formatCode="0.000"/>
    <numFmt numFmtId="168" formatCode="0.00"/>
    <numFmt numFmtId="169" formatCode="0.00000000"/>
  </numFmts>
  <fonts count="19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1"/>
      <color rgb="FF000000"/>
      <name val="Calibri"/>
      <family val="2"/>
    </font>
    <font>
      <i val="true"/>
      <sz val="11"/>
      <color rgb="FF000000"/>
      <name val="Calibri"/>
      <family val="2"/>
    </font>
    <font>
      <b val="true"/>
      <i val="true"/>
      <sz val="11"/>
      <color rgb="FF000000"/>
      <name val="Calibri"/>
      <family val="2"/>
      <charset val="1"/>
    </font>
    <font>
      <b val="true"/>
      <sz val="11"/>
      <color rgb="FF000000"/>
      <name val="Calibri"/>
      <family val="2"/>
      <charset val="1"/>
    </font>
    <font>
      <b val="true"/>
      <sz val="12"/>
      <name val="Times New Roman"/>
      <family val="1"/>
    </font>
    <font>
      <b val="true"/>
      <sz val="14"/>
      <color rgb="FF000000"/>
      <name val="Calibri"/>
      <family val="2"/>
    </font>
    <font>
      <sz val="10"/>
      <color rgb="FF000000"/>
      <name val="Calibri"/>
      <family val="2"/>
    </font>
    <font>
      <b val="true"/>
      <sz val="10"/>
      <color rgb="FF000000"/>
      <name val="Calibri"/>
      <family val="2"/>
    </font>
    <font>
      <b val="true"/>
      <sz val="12"/>
      <color rgb="FF000000"/>
      <name val="Calibri"/>
      <family val="2"/>
    </font>
    <font>
      <b val="true"/>
      <sz val="9"/>
      <color rgb="FF000000"/>
      <name val="Calibri"/>
      <family val="2"/>
      <charset val="1"/>
    </font>
    <font>
      <b val="true"/>
      <vertAlign val="superscript"/>
      <sz val="9"/>
      <color rgb="FF000000"/>
      <name val="Cambria"/>
      <family val="1"/>
      <charset val="1"/>
    </font>
    <font>
      <b val="true"/>
      <vertAlign val="superscript"/>
      <sz val="9"/>
      <color rgb="FF000000"/>
      <name val="Calibri"/>
      <family val="2"/>
      <charset val="1"/>
    </font>
    <font>
      <sz val="8"/>
      <name val="Times New Roman"/>
      <family val="1"/>
    </font>
    <font>
      <sz val="8"/>
      <name val="Calibri"/>
      <family val="2"/>
    </font>
    <font>
      <b val="true"/>
      <sz val="11"/>
      <color rgb="FF000000"/>
      <name val="Calibri"/>
      <family val="2"/>
    </font>
  </fonts>
  <fills count="2">
    <fill>
      <patternFill patternType="none"/>
    </fill>
    <fill>
      <patternFill patternType="gray125"/>
    </fill>
  </fills>
  <borders count="2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2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7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7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7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7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7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8" fontId="7" fillId="0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7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3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7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8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9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1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5" fontId="0" fillId="0" borderId="1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7" fontId="7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78787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969696"/>
      <rgbColor rgb="FF003366"/>
      <rgbColor rgb="FF339966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sharedStrings" Target="sharedStrings.xml"/>
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TOTAL ABUNDANCE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2015-07_Estim-size'!$R$15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2015-07_Estim-size'!$B$16:$B$41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2015-07_Estim-size'!$R$16:$R$41</c:f>
              <c:numCache>
                <c:formatCode>General</c:formatCode>
                <c:ptCount val="26"/>
                <c:pt idx="0">
                  <c:v>0</c:v>
                </c:pt>
                <c:pt idx="1">
                  <c:v>0.646547</c:v>
                </c:pt>
                <c:pt idx="2">
                  <c:v>12.254874</c:v>
                </c:pt>
                <c:pt idx="3">
                  <c:v>139.132061</c:v>
                </c:pt>
                <c:pt idx="4">
                  <c:v>278.88778</c:v>
                </c:pt>
                <c:pt idx="5">
                  <c:v>264.233588</c:v>
                </c:pt>
                <c:pt idx="6">
                  <c:v>185.781961</c:v>
                </c:pt>
                <c:pt idx="7">
                  <c:v>158.839592</c:v>
                </c:pt>
                <c:pt idx="8">
                  <c:v>173.327597</c:v>
                </c:pt>
                <c:pt idx="9">
                  <c:v>315.063292</c:v>
                </c:pt>
                <c:pt idx="10">
                  <c:v>312.188866</c:v>
                </c:pt>
                <c:pt idx="11">
                  <c:v>241.731499</c:v>
                </c:pt>
                <c:pt idx="12">
                  <c:v>177.736382</c:v>
                </c:pt>
                <c:pt idx="13">
                  <c:v>135.694512</c:v>
                </c:pt>
                <c:pt idx="14">
                  <c:v>124.199171</c:v>
                </c:pt>
                <c:pt idx="15">
                  <c:v>82.2212</c:v>
                </c:pt>
                <c:pt idx="16">
                  <c:v>41.636915</c:v>
                </c:pt>
                <c:pt idx="17">
                  <c:v>20.297097</c:v>
                </c:pt>
                <c:pt idx="18">
                  <c:v>7.038919</c:v>
                </c:pt>
                <c:pt idx="19">
                  <c:v>2.105789</c:v>
                </c:pt>
                <c:pt idx="20">
                  <c:v>0.732099</c:v>
                </c:pt>
                <c:pt idx="21">
                  <c:v>0.063318</c:v>
                </c:pt>
                <c:pt idx="22">
                  <c:v>0.022235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69159600"/>
        <c:axId val="37522440"/>
      </c:barChart>
      <c:catAx>
        <c:axId val="6915960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37522440"/>
        <c:crosses val="autoZero"/>
        <c:auto val="1"/>
        <c:lblAlgn val="ctr"/>
        <c:lblOffset val="100"/>
      </c:catAx>
      <c:valAx>
        <c:axId val="37522440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Number of fish (million)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69159600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2015-07_Estim-age'!$I$26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2015-07_Estim-age'!$C$27:$C$30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2015-07_Estim-age'!$I$27:$I$30</c:f>
              <c:numCache>
                <c:formatCode>General</c:formatCode>
                <c:ptCount val="4"/>
                <c:pt idx="0">
                  <c:v>8780.20038081664</c:v>
                </c:pt>
                <c:pt idx="1">
                  <c:v>10182.1210415355</c:v>
                </c:pt>
                <c:pt idx="2">
                  <c:v>205.241718591392</c:v>
                </c:pt>
                <c:pt idx="3">
                  <c:v>0</c:v>
                </c:pt>
              </c:numCache>
            </c:numRef>
          </c:val>
        </c:ser>
        <c:gapWidth val="0"/>
        <c:axId val="87997908"/>
        <c:axId val="41223569"/>
      </c:barChart>
      <c:catAx>
        <c:axId val="8799790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41223569"/>
        <c:crosses val="autoZero"/>
        <c:auto val="1"/>
        <c:lblAlgn val="ctr"/>
        <c:lblOffset val="100"/>
      </c:catAx>
      <c:valAx>
        <c:axId val="41223569"/>
        <c:scaling>
          <c:orientation val="minMax"/>
          <c:max val="20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Fish biomass  (t)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87997908"/>
        <c:crossesAt val="0"/>
        <c:majorUnit val="5000"/>
        <c:minorUnit val="100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(PT)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2015-07_Estim-age'!$H$14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2015-07_Estim-age'!$C$15:$C$18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2015-07_Estim-age'!$H$15:$H$18</c:f>
              <c:numCache>
                <c:formatCode>General</c:formatCode>
                <c:ptCount val="4"/>
                <c:pt idx="0">
                  <c:v>51.0255315591822</c:v>
                </c:pt>
                <c:pt idx="1">
                  <c:v>113.870527010487</c:v>
                </c:pt>
                <c:pt idx="2">
                  <c:v>2.86489843033116</c:v>
                </c:pt>
                <c:pt idx="3">
                  <c:v>0</c:v>
                </c:pt>
              </c:numCache>
            </c:numRef>
          </c:val>
        </c:ser>
        <c:gapWidth val="0"/>
        <c:axId val="3702893"/>
        <c:axId val="47927205"/>
      </c:barChart>
      <c:catAx>
        <c:axId val="370289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47927205"/>
        <c:crosses val="autoZero"/>
        <c:auto val="1"/>
        <c:lblAlgn val="ctr"/>
        <c:lblOffset val="100"/>
      </c:catAx>
      <c:valAx>
        <c:axId val="47927205"/>
        <c:scaling>
          <c:orientation val="minMax"/>
          <c:max val="3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Number of fish (millions)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3702893"/>
        <c:crossesAt val="0"/>
        <c:majorUnit val="100"/>
        <c:minorUnit val="5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(PT)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2015-07_Estim-age'!$I$14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2015-07_Estim-age'!$C$15:$C$18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2015-07_Estim-age'!$I$15:$I$18</c:f>
              <c:numCache>
                <c:formatCode>General</c:formatCode>
                <c:ptCount val="4"/>
                <c:pt idx="0">
                  <c:v>473.73297827579</c:v>
                </c:pt>
                <c:pt idx="1">
                  <c:v>1604.70822441727</c:v>
                </c:pt>
                <c:pt idx="2">
                  <c:v>58.3518360501561</c:v>
                </c:pt>
                <c:pt idx="3">
                  <c:v>0</c:v>
                </c:pt>
              </c:numCache>
            </c:numRef>
          </c:val>
        </c:ser>
        <c:gapWidth val="0"/>
        <c:axId val="62779186"/>
        <c:axId val="13173277"/>
      </c:barChart>
      <c:catAx>
        <c:axId val="6277918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13173277"/>
        <c:crosses val="autoZero"/>
        <c:auto val="1"/>
        <c:lblAlgn val="ctr"/>
        <c:lblOffset val="100"/>
      </c:catAx>
      <c:valAx>
        <c:axId val="13173277"/>
        <c:scaling>
          <c:orientation val="minMax"/>
          <c:max val="2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Fish biomass (t)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62779186"/>
        <c:crossesAt val="0"/>
        <c:majorUnit val="500"/>
        <c:minorUnit val="10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TOTAL ABUNDANCE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2016-07_Estim-size'!$S$14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2016-07_Estim-size'!$D$15:$D$40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2016-07_Estim-size'!$S$15:$S$40</c:f>
              <c:numCache>
                <c:formatCode>General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9.550672</c:v>
                </c:pt>
                <c:pt idx="5">
                  <c:v>107.953489</c:v>
                </c:pt>
                <c:pt idx="6">
                  <c:v>249.463339</c:v>
                </c:pt>
                <c:pt idx="7">
                  <c:v>312.045186</c:v>
                </c:pt>
                <c:pt idx="8">
                  <c:v>238.988407</c:v>
                </c:pt>
                <c:pt idx="9">
                  <c:v>407.59229</c:v>
                </c:pt>
                <c:pt idx="10">
                  <c:v>421.126511</c:v>
                </c:pt>
                <c:pt idx="11">
                  <c:v>491.692276</c:v>
                </c:pt>
                <c:pt idx="12">
                  <c:v>608.291178</c:v>
                </c:pt>
                <c:pt idx="13">
                  <c:v>364.903095</c:v>
                </c:pt>
                <c:pt idx="14">
                  <c:v>245.008973</c:v>
                </c:pt>
                <c:pt idx="15">
                  <c:v>102.770979</c:v>
                </c:pt>
                <c:pt idx="16">
                  <c:v>63.094236</c:v>
                </c:pt>
                <c:pt idx="17">
                  <c:v>29.044321</c:v>
                </c:pt>
                <c:pt idx="18">
                  <c:v>21.007082</c:v>
                </c:pt>
                <c:pt idx="19">
                  <c:v>6.544265</c:v>
                </c:pt>
                <c:pt idx="20">
                  <c:v>5.339206</c:v>
                </c:pt>
                <c:pt idx="21">
                  <c:v>0.700951</c:v>
                </c:pt>
                <c:pt idx="22">
                  <c:v>0.789928</c:v>
                </c:pt>
                <c:pt idx="23">
                  <c:v>0.175072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82233061"/>
        <c:axId val="49176326"/>
      </c:barChart>
      <c:catAx>
        <c:axId val="8223306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49176326"/>
        <c:crosses val="autoZero"/>
        <c:auto val="1"/>
        <c:lblAlgn val="ctr"/>
        <c:lblOffset val="100"/>
      </c:catAx>
      <c:valAx>
        <c:axId val="49176326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Number of fish (million)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82233061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(PT)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2016-07_Estim-size'!$Q$14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2016-07_Estim-size'!$D$15:$D$40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2016-07_Estim-size'!$Q$15:$Q$40</c:f>
              <c:numCache>
                <c:formatCode>General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0.333395</c:v>
                </c:pt>
                <c:pt idx="10">
                  <c:v>1.081666</c:v>
                </c:pt>
                <c:pt idx="11">
                  <c:v>7.867784</c:v>
                </c:pt>
                <c:pt idx="12">
                  <c:v>37.473544</c:v>
                </c:pt>
                <c:pt idx="13">
                  <c:v>68.392992</c:v>
                </c:pt>
                <c:pt idx="14">
                  <c:v>78.218693</c:v>
                </c:pt>
                <c:pt idx="15">
                  <c:v>57.074165</c:v>
                </c:pt>
                <c:pt idx="16">
                  <c:v>43.581824</c:v>
                </c:pt>
                <c:pt idx="17">
                  <c:v>27.110445</c:v>
                </c:pt>
                <c:pt idx="18">
                  <c:v>14.590932</c:v>
                </c:pt>
                <c:pt idx="19">
                  <c:v>4.349913</c:v>
                </c:pt>
                <c:pt idx="20">
                  <c:v>4.219641</c:v>
                </c:pt>
                <c:pt idx="21">
                  <c:v>0.262608</c:v>
                </c:pt>
                <c:pt idx="22">
                  <c:v>0.771075</c:v>
                </c:pt>
                <c:pt idx="23">
                  <c:v>0.175072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20836181"/>
        <c:axId val="17409866"/>
      </c:barChart>
      <c:catAx>
        <c:axId val="20836181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17409866"/>
        <c:crosses val="autoZero"/>
        <c:auto val="1"/>
        <c:lblAlgn val="ctr"/>
        <c:lblOffset val="100"/>
      </c:catAx>
      <c:valAx>
        <c:axId val="17409866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Number of fish (million)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20836181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2016-07_Estim-size'!$R$14</c:f>
              <c:strCache>
                <c:ptCount val="1"/>
                <c:pt idx="0">
                  <c:v>SPAIN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2016-07_Estim-size'!$D$15:$D$40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2016-07_Estim-size'!$R$15:$R$40</c:f>
              <c:numCache>
                <c:formatCode>General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9.550672</c:v>
                </c:pt>
                <c:pt idx="5">
                  <c:v>107.953489</c:v>
                </c:pt>
                <c:pt idx="6">
                  <c:v>249.463339</c:v>
                </c:pt>
                <c:pt idx="7">
                  <c:v>312.045186</c:v>
                </c:pt>
                <c:pt idx="8">
                  <c:v>238.988407</c:v>
                </c:pt>
                <c:pt idx="9">
                  <c:v>407.258895</c:v>
                </c:pt>
                <c:pt idx="10">
                  <c:v>420.044845</c:v>
                </c:pt>
                <c:pt idx="11">
                  <c:v>483.824492</c:v>
                </c:pt>
                <c:pt idx="12">
                  <c:v>570.817634</c:v>
                </c:pt>
                <c:pt idx="13">
                  <c:v>296.510103</c:v>
                </c:pt>
                <c:pt idx="14">
                  <c:v>166.79028</c:v>
                </c:pt>
                <c:pt idx="15">
                  <c:v>45.696814</c:v>
                </c:pt>
                <c:pt idx="16">
                  <c:v>19.512412</c:v>
                </c:pt>
                <c:pt idx="17">
                  <c:v>1.933876</c:v>
                </c:pt>
                <c:pt idx="18">
                  <c:v>6.41615</c:v>
                </c:pt>
                <c:pt idx="19">
                  <c:v>2.194352</c:v>
                </c:pt>
                <c:pt idx="20">
                  <c:v>1.119565</c:v>
                </c:pt>
                <c:pt idx="21">
                  <c:v>0.438343</c:v>
                </c:pt>
                <c:pt idx="22">
                  <c:v>0.018853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45851756"/>
        <c:axId val="32137754"/>
      </c:barChart>
      <c:catAx>
        <c:axId val="4585175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32137754"/>
        <c:crosses val="autoZero"/>
        <c:auto val="1"/>
        <c:lblAlgn val="ctr"/>
        <c:lblOffset val="100"/>
      </c:catAx>
      <c:valAx>
        <c:axId val="32137754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Number of fish (million)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45851756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TOTAL BIOMASS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2016-07_Estim-size'!$AH$14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2016-07_Estim-size'!$V$15:$V$40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2016-07_Estim-size'!$AH$15:$AH$40</c:f>
              <c:numCache>
                <c:formatCode>General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28.216</c:v>
                </c:pt>
                <c:pt idx="5">
                  <c:v>386.972</c:v>
                </c:pt>
                <c:pt idx="6">
                  <c:v>1073.415</c:v>
                </c:pt>
                <c:pt idx="7">
                  <c:v>1596.321</c:v>
                </c:pt>
                <c:pt idx="8">
                  <c:v>1440.995</c:v>
                </c:pt>
                <c:pt idx="9">
                  <c:v>2874.05</c:v>
                </c:pt>
                <c:pt idx="10">
                  <c:v>3448.038</c:v>
                </c:pt>
                <c:pt idx="11">
                  <c:v>4644.319</c:v>
                </c:pt>
                <c:pt idx="12">
                  <c:v>6589.042</c:v>
                </c:pt>
                <c:pt idx="13">
                  <c:v>4508.066</c:v>
                </c:pt>
                <c:pt idx="14">
                  <c:v>3434.789</c:v>
                </c:pt>
                <c:pt idx="15">
                  <c:v>1627.272</c:v>
                </c:pt>
                <c:pt idx="16">
                  <c:v>1123.471</c:v>
                </c:pt>
                <c:pt idx="17">
                  <c:v>579.239</c:v>
                </c:pt>
                <c:pt idx="18">
                  <c:v>467.461</c:v>
                </c:pt>
                <c:pt idx="19">
                  <c:v>161.915</c:v>
                </c:pt>
                <c:pt idx="20">
                  <c:v>146.39</c:v>
                </c:pt>
                <c:pt idx="21">
                  <c:v>21.232</c:v>
                </c:pt>
                <c:pt idx="22">
                  <c:v>26.355</c:v>
                </c:pt>
                <c:pt idx="23">
                  <c:v>6.416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59266518"/>
        <c:axId val="67527708"/>
      </c:barChart>
      <c:catAx>
        <c:axId val="5926651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67527708"/>
        <c:crosses val="autoZero"/>
        <c:auto val="1"/>
        <c:lblAlgn val="ctr"/>
        <c:lblOffset val="100"/>
      </c:catAx>
      <c:valAx>
        <c:axId val="67527708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Fish biomass (t)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59266518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(PT)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2016-07_Estim-size'!$AF$14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2016-07_Estim-size'!$V$15:$V$40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2016-07_Estim-size'!$AF$15:$AF$40</c:f>
              <c:numCache>
                <c:formatCode>General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2.351</c:v>
                </c:pt>
                <c:pt idx="10">
                  <c:v>8.856</c:v>
                </c:pt>
                <c:pt idx="11">
                  <c:v>74.316</c:v>
                </c:pt>
                <c:pt idx="12">
                  <c:v>405.916</c:v>
                </c:pt>
                <c:pt idx="13">
                  <c:v>844.937</c:v>
                </c:pt>
                <c:pt idx="14">
                  <c:v>1096.55</c:v>
                </c:pt>
                <c:pt idx="15">
                  <c:v>903.71</c:v>
                </c:pt>
                <c:pt idx="16">
                  <c:v>776.028</c:v>
                </c:pt>
                <c:pt idx="17">
                  <c:v>540.671</c:v>
                </c:pt>
                <c:pt idx="18">
                  <c:v>324.685</c:v>
                </c:pt>
                <c:pt idx="19">
                  <c:v>107.624</c:v>
                </c:pt>
                <c:pt idx="20">
                  <c:v>115.694</c:v>
                </c:pt>
                <c:pt idx="21">
                  <c:v>7.955</c:v>
                </c:pt>
                <c:pt idx="22">
                  <c:v>25.726</c:v>
                </c:pt>
                <c:pt idx="23">
                  <c:v>6.416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22176546"/>
        <c:axId val="40677384"/>
      </c:barChart>
      <c:catAx>
        <c:axId val="2217654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40677384"/>
        <c:crosses val="autoZero"/>
        <c:auto val="1"/>
        <c:lblAlgn val="ctr"/>
        <c:lblOffset val="100"/>
      </c:catAx>
      <c:valAx>
        <c:axId val="40677384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Fish biomass (t)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22176546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2016-07_Estim-size'!$AG$14</c:f>
              <c:strCache>
                <c:ptCount val="1"/>
                <c:pt idx="0">
                  <c:v>SPAIN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2016-07_Estim-size'!$V$15:$V$40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2016-07_Estim-size'!$AG$15:$AG$40</c:f>
              <c:numCache>
                <c:formatCode>General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28.216</c:v>
                </c:pt>
                <c:pt idx="5">
                  <c:v>386.972</c:v>
                </c:pt>
                <c:pt idx="6">
                  <c:v>1073.415</c:v>
                </c:pt>
                <c:pt idx="7">
                  <c:v>1596.321</c:v>
                </c:pt>
                <c:pt idx="8">
                  <c:v>1440.995</c:v>
                </c:pt>
                <c:pt idx="9">
                  <c:v>2871.699</c:v>
                </c:pt>
                <c:pt idx="10">
                  <c:v>3439.182</c:v>
                </c:pt>
                <c:pt idx="11">
                  <c:v>4570.003</c:v>
                </c:pt>
                <c:pt idx="12">
                  <c:v>6183.126</c:v>
                </c:pt>
                <c:pt idx="13">
                  <c:v>3663.129</c:v>
                </c:pt>
                <c:pt idx="14">
                  <c:v>2338.239</c:v>
                </c:pt>
                <c:pt idx="15">
                  <c:v>723.562</c:v>
                </c:pt>
                <c:pt idx="16">
                  <c:v>347.443</c:v>
                </c:pt>
                <c:pt idx="17">
                  <c:v>38.568</c:v>
                </c:pt>
                <c:pt idx="18">
                  <c:v>142.776</c:v>
                </c:pt>
                <c:pt idx="19">
                  <c:v>54.291</c:v>
                </c:pt>
                <c:pt idx="20">
                  <c:v>30.696</c:v>
                </c:pt>
                <c:pt idx="21">
                  <c:v>13.277</c:v>
                </c:pt>
                <c:pt idx="22">
                  <c:v>0.629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71131918"/>
        <c:axId val="49797855"/>
      </c:barChart>
      <c:catAx>
        <c:axId val="7113191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49797855"/>
        <c:crosses val="autoZero"/>
        <c:auto val="1"/>
        <c:lblAlgn val="ctr"/>
        <c:lblOffset val="100"/>
      </c:catAx>
      <c:valAx>
        <c:axId val="49797855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Fish biomass (t)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71131918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(PT)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2016-07_Estim-age'!$H$14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2016-07_Estim-age'!$C$15:$C$18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2016-07_Estim-age'!$H$15:$H$18</c:f>
              <c:numCache>
                <c:formatCode>General</c:formatCode>
                <c:ptCount val="4"/>
                <c:pt idx="0">
                  <c:v>24.2976307698781</c:v>
                </c:pt>
                <c:pt idx="1">
                  <c:v>312.923949819966</c:v>
                </c:pt>
                <c:pt idx="2">
                  <c:v>8.28216841015625</c:v>
                </c:pt>
                <c:pt idx="3">
                  <c:v>0</c:v>
                </c:pt>
              </c:numCache>
            </c:numRef>
          </c:val>
        </c:ser>
        <c:gapWidth val="0"/>
        <c:axId val="1500198"/>
        <c:axId val="80686906"/>
      </c:barChart>
      <c:catAx>
        <c:axId val="150019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80686906"/>
        <c:crosses val="autoZero"/>
        <c:auto val="1"/>
        <c:lblAlgn val="ctr"/>
        <c:lblOffset val="100"/>
      </c:catAx>
      <c:valAx>
        <c:axId val="80686906"/>
        <c:scaling>
          <c:orientation val="minMax"/>
          <c:max val="4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Number of fish (millions)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1500198"/>
        <c:crossesAt val="0"/>
        <c:majorUnit val="100"/>
        <c:minorUnit val="5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(PT)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2015-07_Estim-size'!$P$15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2015-07_Estim-size'!$B$16:$B$41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2015-07_Estim-size'!$P$16:$P$41</c:f>
              <c:numCache>
                <c:formatCode>General</c:formatCode>
                <c:ptCount val="26"/>
                <c:pt idx="0">
                  <c:v>0</c:v>
                </c:pt>
                <c:pt idx="1">
                  <c:v>0.083224</c:v>
                </c:pt>
                <c:pt idx="2">
                  <c:v>0.332895</c:v>
                </c:pt>
                <c:pt idx="3">
                  <c:v>1.74875</c:v>
                </c:pt>
                <c:pt idx="4">
                  <c:v>2.415592</c:v>
                </c:pt>
                <c:pt idx="5">
                  <c:v>1.415855</c:v>
                </c:pt>
                <c:pt idx="6">
                  <c:v>0.499342</c:v>
                </c:pt>
                <c:pt idx="7">
                  <c:v>0.720954</c:v>
                </c:pt>
                <c:pt idx="8">
                  <c:v>5.385041</c:v>
                </c:pt>
                <c:pt idx="9">
                  <c:v>20.938582</c:v>
                </c:pt>
                <c:pt idx="10">
                  <c:v>19.024407</c:v>
                </c:pt>
                <c:pt idx="11">
                  <c:v>14.084681</c:v>
                </c:pt>
                <c:pt idx="12">
                  <c:v>14.643038</c:v>
                </c:pt>
                <c:pt idx="13">
                  <c:v>18.086955</c:v>
                </c:pt>
                <c:pt idx="14">
                  <c:v>24.634791</c:v>
                </c:pt>
                <c:pt idx="15">
                  <c:v>24.359418</c:v>
                </c:pt>
                <c:pt idx="16">
                  <c:v>12.017844</c:v>
                </c:pt>
                <c:pt idx="17">
                  <c:v>5.211499</c:v>
                </c:pt>
                <c:pt idx="18">
                  <c:v>1.31274</c:v>
                </c:pt>
                <c:pt idx="19">
                  <c:v>0.674244</c:v>
                </c:pt>
                <c:pt idx="20">
                  <c:v>0.168776</c:v>
                </c:pt>
                <c:pt idx="21">
                  <c:v>0.063318</c:v>
                </c:pt>
                <c:pt idx="22">
                  <c:v>0.022235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28894513"/>
        <c:axId val="51087857"/>
      </c:barChart>
      <c:catAx>
        <c:axId val="28894513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51087857"/>
        <c:crosses val="autoZero"/>
        <c:auto val="1"/>
        <c:lblAlgn val="ctr"/>
        <c:lblOffset val="100"/>
      </c:catAx>
      <c:valAx>
        <c:axId val="51087857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Number of fish (million)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28894513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2016-07_Estim-age'!$H$26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2016-07_Estim-age'!$C$27:$C$30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2016-07_Estim-age'!$H$27:$H$30</c:f>
              <c:numCache>
                <c:formatCode>General</c:formatCode>
                <c:ptCount val="4"/>
                <c:pt idx="0">
                  <c:v>1642.16575513195</c:v>
                </c:pt>
                <c:pt idx="1">
                  <c:v>1352.23898531169</c:v>
                </c:pt>
                <c:pt idx="2">
                  <c:v>346.172966556366</c:v>
                </c:pt>
                <c:pt idx="3">
                  <c:v>0</c:v>
                </c:pt>
              </c:numCache>
            </c:numRef>
          </c:val>
        </c:ser>
        <c:gapWidth val="0"/>
        <c:axId val="79522285"/>
        <c:axId val="10008917"/>
      </c:barChart>
      <c:catAx>
        <c:axId val="7952228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10008917"/>
        <c:crosses val="autoZero"/>
        <c:auto val="1"/>
        <c:lblAlgn val="ctr"/>
        <c:lblOffset val="100"/>
      </c:catAx>
      <c:valAx>
        <c:axId val="10008917"/>
        <c:scaling>
          <c:orientation val="minMax"/>
          <c:max val="2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Number of fish (millions)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79522285"/>
        <c:crossesAt val="0"/>
        <c:majorUnit val="500"/>
        <c:minorUnit val="10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TOTAL ABUNDANCE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2016-07_Estim-age'!$H$38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2016-07_Estim-age'!$C$39:$C$42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2016-07_Estim-age'!$H$39:$H$42</c:f>
              <c:numCache>
                <c:formatCode>General</c:formatCode>
                <c:ptCount val="4"/>
                <c:pt idx="0">
                  <c:v>1666.46338590182</c:v>
                </c:pt>
                <c:pt idx="1">
                  <c:v>1665.16293513165</c:v>
                </c:pt>
                <c:pt idx="2">
                  <c:v>354.455134966522</c:v>
                </c:pt>
                <c:pt idx="3">
                  <c:v>0</c:v>
                </c:pt>
              </c:numCache>
            </c:numRef>
          </c:val>
        </c:ser>
        <c:gapWidth val="0"/>
        <c:axId val="57226207"/>
        <c:axId val="69937242"/>
      </c:barChart>
      <c:catAx>
        <c:axId val="5722620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69937242"/>
        <c:crosses val="autoZero"/>
        <c:auto val="1"/>
        <c:lblAlgn val="ctr"/>
        <c:lblOffset val="100"/>
      </c:catAx>
      <c:valAx>
        <c:axId val="69937242"/>
        <c:scaling>
          <c:orientation val="minMax"/>
          <c:max val="2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Number of fish (millions)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57226207"/>
        <c:crossesAt val="0"/>
        <c:majorUnit val="500"/>
        <c:minorUnit val="10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TOTAL BIOMASS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2016-07_Estim-age'!$I$38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2016-07_Estim-age'!$C$39:$C$42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2016-07_Estim-age'!$I$39:$I$42</c:f>
              <c:numCache>
                <c:formatCode>General</c:formatCode>
                <c:ptCount val="4"/>
                <c:pt idx="0">
                  <c:v>11347.9445315834</c:v>
                </c:pt>
                <c:pt idx="1">
                  <c:v>20074.0462162668</c:v>
                </c:pt>
                <c:pt idx="2">
                  <c:v>2767.60050022668</c:v>
                </c:pt>
                <c:pt idx="3">
                  <c:v>0</c:v>
                </c:pt>
              </c:numCache>
            </c:numRef>
          </c:val>
        </c:ser>
        <c:gapWidth val="0"/>
        <c:axId val="30772016"/>
        <c:axId val="94315528"/>
      </c:barChart>
      <c:catAx>
        <c:axId val="3077201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94315528"/>
        <c:crosses val="autoZero"/>
        <c:auto val="1"/>
        <c:lblAlgn val="ctr"/>
        <c:lblOffset val="100"/>
      </c:catAx>
      <c:valAx>
        <c:axId val="94315528"/>
        <c:scaling>
          <c:orientation val="minMax"/>
          <c:max val="30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Fish biomass  (t)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30772016"/>
        <c:crossesAt val="0"/>
        <c:majorUnit val="5000"/>
        <c:minorUnit val="100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2015-07_Estim-size'!$Q$15</c:f>
              <c:strCache>
                <c:ptCount val="1"/>
                <c:pt idx="0">
                  <c:v>SPAIN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2015-07_Estim-size'!$B$16:$B$41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2015-07_Estim-size'!$Q$16:$Q$41</c:f>
              <c:numCache>
                <c:formatCode>General</c:formatCode>
                <c:ptCount val="26"/>
                <c:pt idx="0">
                  <c:v>0</c:v>
                </c:pt>
                <c:pt idx="1">
                  <c:v>0.563323</c:v>
                </c:pt>
                <c:pt idx="2">
                  <c:v>11.921979</c:v>
                </c:pt>
                <c:pt idx="3">
                  <c:v>137.383311</c:v>
                </c:pt>
                <c:pt idx="4">
                  <c:v>276.472188</c:v>
                </c:pt>
                <c:pt idx="5">
                  <c:v>262.817733</c:v>
                </c:pt>
                <c:pt idx="6">
                  <c:v>185.282619</c:v>
                </c:pt>
                <c:pt idx="7">
                  <c:v>158.118638</c:v>
                </c:pt>
                <c:pt idx="8">
                  <c:v>167.942556</c:v>
                </c:pt>
                <c:pt idx="9">
                  <c:v>294.12471</c:v>
                </c:pt>
                <c:pt idx="10">
                  <c:v>293.164459</c:v>
                </c:pt>
                <c:pt idx="11">
                  <c:v>227.646818</c:v>
                </c:pt>
                <c:pt idx="12">
                  <c:v>163.093344</c:v>
                </c:pt>
                <c:pt idx="13">
                  <c:v>117.607557</c:v>
                </c:pt>
                <c:pt idx="14">
                  <c:v>99.56438</c:v>
                </c:pt>
                <c:pt idx="15">
                  <c:v>57.861782</c:v>
                </c:pt>
                <c:pt idx="16">
                  <c:v>29.619071</c:v>
                </c:pt>
                <c:pt idx="17">
                  <c:v>15.085598</c:v>
                </c:pt>
                <c:pt idx="18">
                  <c:v>5.726179</c:v>
                </c:pt>
                <c:pt idx="19">
                  <c:v>1.431545</c:v>
                </c:pt>
                <c:pt idx="20">
                  <c:v>0.563323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27621309"/>
        <c:axId val="8306462"/>
      </c:barChart>
      <c:catAx>
        <c:axId val="2762130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8306462"/>
        <c:crosses val="autoZero"/>
        <c:auto val="1"/>
        <c:lblAlgn val="ctr"/>
        <c:lblOffset val="100"/>
      </c:catAx>
      <c:valAx>
        <c:axId val="8306462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Number of fish (million)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27621309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TOTAL BIOMASS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2015-07_Estim-size'!$AH$15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2015-07_Estim-size'!$U$16:$U$41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2015-07_Estim-size'!$AH$16:$AH$41</c:f>
              <c:numCache>
                <c:formatCode>General</c:formatCode>
                <c:ptCount val="26"/>
                <c:pt idx="0">
                  <c:v>0</c:v>
                </c:pt>
                <c:pt idx="1">
                  <c:v>1.019</c:v>
                </c:pt>
                <c:pt idx="2">
                  <c:v>24.567</c:v>
                </c:pt>
                <c:pt idx="3">
                  <c:v>348.952</c:v>
                </c:pt>
                <c:pt idx="4">
                  <c:v>862.914</c:v>
                </c:pt>
                <c:pt idx="5">
                  <c:v>996.226</c:v>
                </c:pt>
                <c:pt idx="6">
                  <c:v>844.178</c:v>
                </c:pt>
                <c:pt idx="7">
                  <c:v>861.353</c:v>
                </c:pt>
                <c:pt idx="8">
                  <c:v>1111.841</c:v>
                </c:pt>
                <c:pt idx="9">
                  <c:v>2371.635</c:v>
                </c:pt>
                <c:pt idx="10">
                  <c:v>2737.69</c:v>
                </c:pt>
                <c:pt idx="11">
                  <c:v>2453.199</c:v>
                </c:pt>
                <c:pt idx="12">
                  <c:v>2074.745</c:v>
                </c:pt>
                <c:pt idx="13">
                  <c:v>1811.788</c:v>
                </c:pt>
                <c:pt idx="14">
                  <c:v>1887.015</c:v>
                </c:pt>
                <c:pt idx="15">
                  <c:v>1414.729</c:v>
                </c:pt>
                <c:pt idx="16">
                  <c:v>807.739</c:v>
                </c:pt>
                <c:pt idx="17">
                  <c:v>442.112</c:v>
                </c:pt>
                <c:pt idx="18">
                  <c:v>171.488</c:v>
                </c:pt>
                <c:pt idx="19">
                  <c:v>57.175</c:v>
                </c:pt>
                <c:pt idx="20">
                  <c:v>22.078</c:v>
                </c:pt>
                <c:pt idx="21">
                  <c:v>2.114</c:v>
                </c:pt>
                <c:pt idx="22">
                  <c:v>0.819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57038636"/>
        <c:axId val="29724429"/>
      </c:barChart>
      <c:catAx>
        <c:axId val="5703863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29724429"/>
        <c:crosses val="autoZero"/>
        <c:auto val="1"/>
        <c:lblAlgn val="ctr"/>
        <c:lblOffset val="100"/>
      </c:catAx>
      <c:valAx>
        <c:axId val="29724429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Fish biomass (t)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57038636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(PT)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2015-07_Estim-size'!$AF$15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2015-07_Estim-size'!$U$16:$U$41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2015-07_Estim-size'!$AF$16:$AF$41</c:f>
              <c:numCache>
                <c:formatCode>General</c:formatCode>
                <c:ptCount val="26"/>
                <c:pt idx="0">
                  <c:v>0</c:v>
                </c:pt>
                <c:pt idx="1">
                  <c:v>0.131</c:v>
                </c:pt>
                <c:pt idx="2">
                  <c:v>0.667</c:v>
                </c:pt>
                <c:pt idx="3">
                  <c:v>4.386</c:v>
                </c:pt>
                <c:pt idx="4">
                  <c:v>7.474</c:v>
                </c:pt>
                <c:pt idx="5">
                  <c:v>5.338</c:v>
                </c:pt>
                <c:pt idx="6">
                  <c:v>2.269</c:v>
                </c:pt>
                <c:pt idx="7">
                  <c:v>3.91</c:v>
                </c:pt>
                <c:pt idx="8">
                  <c:v>34.543</c:v>
                </c:pt>
                <c:pt idx="9">
                  <c:v>157.615</c:v>
                </c:pt>
                <c:pt idx="10">
                  <c:v>166.831</c:v>
                </c:pt>
                <c:pt idx="11">
                  <c:v>142.937</c:v>
                </c:pt>
                <c:pt idx="12">
                  <c:v>170.93</c:v>
                </c:pt>
                <c:pt idx="13">
                  <c:v>241.497</c:v>
                </c:pt>
                <c:pt idx="14">
                  <c:v>374.287</c:v>
                </c:pt>
                <c:pt idx="15">
                  <c:v>419.137</c:v>
                </c:pt>
                <c:pt idx="16">
                  <c:v>233.141</c:v>
                </c:pt>
                <c:pt idx="17">
                  <c:v>113.517</c:v>
                </c:pt>
                <c:pt idx="18">
                  <c:v>31.982</c:v>
                </c:pt>
                <c:pt idx="19">
                  <c:v>18.307</c:v>
                </c:pt>
                <c:pt idx="20">
                  <c:v>5.09</c:v>
                </c:pt>
                <c:pt idx="21">
                  <c:v>2.114</c:v>
                </c:pt>
                <c:pt idx="22">
                  <c:v>0.819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8508718"/>
        <c:axId val="76539301"/>
      </c:barChart>
      <c:catAx>
        <c:axId val="850871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76539301"/>
        <c:crosses val="autoZero"/>
        <c:auto val="1"/>
        <c:lblAlgn val="ctr"/>
        <c:lblOffset val="100"/>
      </c:catAx>
      <c:valAx>
        <c:axId val="76539301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Fish biomass (t)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8508718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2015-07_Estim-size'!$AG$15</c:f>
              <c:strCache>
                <c:ptCount val="1"/>
                <c:pt idx="0">
                  <c:v>SPAIN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2015-07_Estim-size'!$U$16:$U$41</c:f>
              <c:strCache>
                <c:ptCount val="26"/>
                <c:pt idx="0">
                  <c:v>6</c:v>
                </c:pt>
                <c:pt idx="1">
                  <c:v>6,5</c:v>
                </c:pt>
                <c:pt idx="2">
                  <c:v>7</c:v>
                </c:pt>
                <c:pt idx="3">
                  <c:v>7,5</c:v>
                </c:pt>
                <c:pt idx="4">
                  <c:v>8</c:v>
                </c:pt>
                <c:pt idx="5">
                  <c:v>8,5</c:v>
                </c:pt>
                <c:pt idx="6">
                  <c:v>9</c:v>
                </c:pt>
                <c:pt idx="7">
                  <c:v>9,5</c:v>
                </c:pt>
                <c:pt idx="8">
                  <c:v>10</c:v>
                </c:pt>
                <c:pt idx="9">
                  <c:v>10,5</c:v>
                </c:pt>
                <c:pt idx="10">
                  <c:v>11</c:v>
                </c:pt>
                <c:pt idx="11">
                  <c:v>11,5</c:v>
                </c:pt>
                <c:pt idx="12">
                  <c:v>12</c:v>
                </c:pt>
                <c:pt idx="13">
                  <c:v>12,5</c:v>
                </c:pt>
                <c:pt idx="14">
                  <c:v>13</c:v>
                </c:pt>
                <c:pt idx="15">
                  <c:v>13,5</c:v>
                </c:pt>
                <c:pt idx="16">
                  <c:v>14</c:v>
                </c:pt>
                <c:pt idx="17">
                  <c:v>14,5</c:v>
                </c:pt>
                <c:pt idx="18">
                  <c:v>15</c:v>
                </c:pt>
                <c:pt idx="19">
                  <c:v>15,5</c:v>
                </c:pt>
                <c:pt idx="20">
                  <c:v>16</c:v>
                </c:pt>
                <c:pt idx="21">
                  <c:v>16,5</c:v>
                </c:pt>
                <c:pt idx="22">
                  <c:v>17</c:v>
                </c:pt>
                <c:pt idx="23">
                  <c:v>17,5</c:v>
                </c:pt>
                <c:pt idx="24">
                  <c:v>18</c:v>
                </c:pt>
                <c:pt idx="25">
                  <c:v>18,5</c:v>
                </c:pt>
              </c:strCache>
            </c:strRef>
          </c:cat>
          <c:val>
            <c:numRef>
              <c:f>'ECOCADIZ 2015-07_Estim-size'!$AG$16:$AG$41</c:f>
              <c:numCache>
                <c:formatCode>General</c:formatCode>
                <c:ptCount val="26"/>
                <c:pt idx="0">
                  <c:v>0</c:v>
                </c:pt>
                <c:pt idx="1">
                  <c:v>0.888</c:v>
                </c:pt>
                <c:pt idx="2">
                  <c:v>23.9</c:v>
                </c:pt>
                <c:pt idx="3">
                  <c:v>344.566</c:v>
                </c:pt>
                <c:pt idx="4">
                  <c:v>855.44</c:v>
                </c:pt>
                <c:pt idx="5">
                  <c:v>990.888</c:v>
                </c:pt>
                <c:pt idx="6">
                  <c:v>841.909</c:v>
                </c:pt>
                <c:pt idx="7">
                  <c:v>857.443</c:v>
                </c:pt>
                <c:pt idx="8">
                  <c:v>1077.298</c:v>
                </c:pt>
                <c:pt idx="9">
                  <c:v>2214.02</c:v>
                </c:pt>
                <c:pt idx="10">
                  <c:v>2570.859</c:v>
                </c:pt>
                <c:pt idx="11">
                  <c:v>2310.262</c:v>
                </c:pt>
                <c:pt idx="12">
                  <c:v>1903.815</c:v>
                </c:pt>
                <c:pt idx="13">
                  <c:v>1570.291</c:v>
                </c:pt>
                <c:pt idx="14">
                  <c:v>1512.728</c:v>
                </c:pt>
                <c:pt idx="15">
                  <c:v>995.592</c:v>
                </c:pt>
                <c:pt idx="16">
                  <c:v>574.598</c:v>
                </c:pt>
                <c:pt idx="17">
                  <c:v>328.595</c:v>
                </c:pt>
                <c:pt idx="18">
                  <c:v>139.506</c:v>
                </c:pt>
                <c:pt idx="19">
                  <c:v>38.868</c:v>
                </c:pt>
                <c:pt idx="20">
                  <c:v>16.988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37898605"/>
        <c:axId val="68246747"/>
      </c:barChart>
      <c:catAx>
        <c:axId val="3789860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Size class (cm)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68246747"/>
        <c:crosses val="autoZero"/>
        <c:auto val="1"/>
        <c:lblAlgn val="ctr"/>
        <c:lblOffset val="100"/>
      </c:catAx>
      <c:valAx>
        <c:axId val="68246747"/>
        <c:scaling>
          <c:orientation val="minMax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000">
                    <a:solidFill>
                      <a:srgbClr val="000000"/>
                    </a:solidFill>
                    <a:latin typeface="Calibri"/>
                  </a:rPr>
                  <a:t>Fish biomass (t)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000000"/>
            </a:solidFill>
            <a:round/>
          </a:ln>
        </c:spPr>
        <c:crossAx val="37898605"/>
        <c:crossesAt val="0"/>
      </c:valAx>
      <c:spPr>
        <a:noFill/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TOTAL ABUNDANCE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2015-07_Estim-age'!$H$38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2015-07_Estim-age'!$C$39:$C$42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2015-07_Estim-age'!$H$39:$H$42</c:f>
              <c:numCache>
                <c:formatCode>General</c:formatCode>
                <c:ptCount val="4"/>
                <c:pt idx="0">
                  <c:v>1607.02730579255</c:v>
                </c:pt>
                <c:pt idx="1">
                  <c:v>1052.71456843096</c:v>
                </c:pt>
                <c:pt idx="2">
                  <c:v>13.4468727764872</c:v>
                </c:pt>
                <c:pt idx="3">
                  <c:v>0</c:v>
                </c:pt>
              </c:numCache>
            </c:numRef>
          </c:val>
        </c:ser>
        <c:gapWidth val="0"/>
        <c:axId val="84572969"/>
        <c:axId val="55270773"/>
      </c:barChart>
      <c:catAx>
        <c:axId val="84572969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55270773"/>
        <c:crosses val="autoZero"/>
        <c:auto val="1"/>
        <c:lblAlgn val="ctr"/>
        <c:lblOffset val="100"/>
      </c:catAx>
      <c:valAx>
        <c:axId val="55270773"/>
        <c:scaling>
          <c:orientation val="minMax"/>
          <c:max val="2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Number of fish (millions)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84572969"/>
        <c:crossesAt val="0"/>
        <c:majorUnit val="500"/>
        <c:minorUnit val="10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TOTAL BIOMASS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2015-07_Estim-age'!$I$38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2015-07_Estim-age'!$C$39:$C$42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2015-07_Estim-age'!$I$39:$I$42</c:f>
              <c:numCache>
                <c:formatCode>General</c:formatCode>
                <c:ptCount val="4"/>
                <c:pt idx="0">
                  <c:v>9253.93335909243</c:v>
                </c:pt>
                <c:pt idx="1">
                  <c:v>11786.8292659528</c:v>
                </c:pt>
                <c:pt idx="2">
                  <c:v>263.593554641549</c:v>
                </c:pt>
                <c:pt idx="3">
                  <c:v>0</c:v>
                </c:pt>
              </c:numCache>
            </c:numRef>
          </c:val>
        </c:ser>
        <c:gapWidth val="0"/>
        <c:axId val="21593662"/>
        <c:axId val="74391130"/>
      </c:barChart>
      <c:catAx>
        <c:axId val="2159366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74391130"/>
        <c:crosses val="autoZero"/>
        <c:auto val="1"/>
        <c:lblAlgn val="ctr"/>
        <c:lblOffset val="100"/>
      </c:catAx>
      <c:valAx>
        <c:axId val="74391130"/>
        <c:scaling>
          <c:orientation val="minMax"/>
          <c:max val="20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Fish biomass  (t)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21593662"/>
        <c:crossesAt val="0"/>
        <c:majorUnit val="5000"/>
        <c:minorUnit val="100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b="1" sz="1400">
                <a:solidFill>
                  <a:srgbClr val="000000"/>
                </a:solidFill>
                <a:latin typeface="Calibri"/>
              </a:rPr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 2015-07_Estim-age'!$H$26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rgbClr val="000000"/>
              </a:solidFill>
            </a:ln>
          </c:spPr>
          <c:cat>
            <c:strRef>
              <c:f>'ECOCADIZ 2015-07_Estim-age'!$C$27:$C$30</c:f>
              <c:strCach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strCache>
            </c:strRef>
          </c:cat>
          <c:val>
            <c:numRef>
              <c:f>'ECOCADIZ 2015-07_Estim-age'!$H$27:$H$30</c:f>
              <c:numCache>
                <c:formatCode>General</c:formatCode>
                <c:ptCount val="4"/>
                <c:pt idx="0">
                  <c:v>1556.00177423337</c:v>
                </c:pt>
                <c:pt idx="1">
                  <c:v>938.844041420477</c:v>
                </c:pt>
                <c:pt idx="2">
                  <c:v>10.581974346156</c:v>
                </c:pt>
                <c:pt idx="3">
                  <c:v>0</c:v>
                </c:pt>
              </c:numCache>
            </c:numRef>
          </c:val>
        </c:ser>
        <c:gapWidth val="0"/>
        <c:axId val="7474258"/>
        <c:axId val="45721234"/>
      </c:barChart>
      <c:catAx>
        <c:axId val="7474258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Age class (years)</a:t>
                </a:r>
              </a:p>
            </c:rich>
          </c:tx>
          <c:layout/>
        </c:title>
        <c:majorTickMark val="out"/>
        <c:minorTickMark val="none"/>
        <c:tickLblPos val="nextTo"/>
        <c:spPr>
          <a:ln w="9360">
            <a:solidFill>
              <a:srgbClr val="878787"/>
            </a:solidFill>
            <a:round/>
          </a:ln>
        </c:spPr>
        <c:crossAx val="45721234"/>
        <c:crosses val="autoZero"/>
        <c:auto val="1"/>
        <c:lblAlgn val="ctr"/>
        <c:lblOffset val="100"/>
      </c:catAx>
      <c:valAx>
        <c:axId val="45721234"/>
        <c:scaling>
          <c:orientation val="minMax"/>
          <c:max val="2000"/>
          <c:min val="0"/>
        </c:scaling>
        <c:delete val="0"/>
        <c:axPos val="l"/>
        <c:title>
          <c:tx>
            <c:rich>
              <a:bodyPr/>
              <a:lstStyle/>
              <a:p>
                <a:pPr>
                  <a:defRPr/>
                </a:pPr>
                <a:r>
                  <a:rPr b="1" sz="1100">
                    <a:solidFill>
                      <a:srgbClr val="000000"/>
                    </a:solidFill>
                    <a:latin typeface="Calibri"/>
                  </a:rPr>
                  <a:t>Number of fish (millions)</a:t>
                </a:r>
              </a:p>
            </c:rich>
          </c:tx>
          <c:layout/>
        </c:title>
        <c:majorTickMark val="out"/>
        <c:minorTickMark val="out"/>
        <c:tickLblPos val="nextTo"/>
        <c:spPr>
          <a:ln w="9360">
            <a:solidFill>
              <a:srgbClr val="878787"/>
            </a:solidFill>
            <a:round/>
          </a:ln>
        </c:spPr>
        <c:crossAx val="7474258"/>
        <c:crossesAt val="0"/>
        <c:majorUnit val="500"/>
        <c:minorUnit val="100"/>
      </c:valAx>
      <c:spPr>
        <a:solidFill>
          <a:srgbClr val="ffffff"/>
        </a:solidFill>
        <a:ln>
          <a:solidFill>
            <a:srgbClr val="000000"/>
          </a:solidFill>
        </a:ln>
      </c:spPr>
    </c:plotArea>
    <c:plotVisOnly val="1"/>
  </c:chart>
  <c:spPr>
    <a:noFill/>
    <a:ln>
      <a:noFill/>
    </a:ln>
  </c:spPr>
</c:chartSpace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4" Type="http://schemas.openxmlformats.org/officeDocument/2006/relationships/image" Target="../media/image6.png"/><Relationship Id="rId5" Type="http://schemas.openxmlformats.org/officeDocument/2006/relationships/image" Target="../media/image7.png"/><Relationship Id="rId6" Type="http://schemas.openxmlformats.org/officeDocument/2006/relationships/image" Target="../media/image8.png"/><Relationship Id="rId7" Type="http://schemas.openxmlformats.org/officeDocument/2006/relationships/image" Target="../media/image9.png"/><Relationship Id="rId8" Type="http://schemas.openxmlformats.org/officeDocument/2006/relationships/image" Target="../media/image10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<Relationship Id="rId5" Type="http://schemas.openxmlformats.org/officeDocument/2006/relationships/chart" Target="../charts/chart5.xml"/><Relationship Id="rId6" Type="http://schemas.openxmlformats.org/officeDocument/2006/relationships/chart" Target="../charts/chart6.xml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chart" Target="../charts/chart7.xml"/><Relationship Id="rId2" Type="http://schemas.openxmlformats.org/officeDocument/2006/relationships/chart" Target="../charts/chart8.xml"/><Relationship Id="rId3" Type="http://schemas.openxmlformats.org/officeDocument/2006/relationships/chart" Target="../charts/chart9.xml"/><Relationship Id="rId4" Type="http://schemas.openxmlformats.org/officeDocument/2006/relationships/chart" Target="../charts/chart10.xml"/><Relationship Id="rId5" Type="http://schemas.openxmlformats.org/officeDocument/2006/relationships/chart" Target="../charts/chart11.xml"/><Relationship Id="rId6" Type="http://schemas.openxmlformats.org/officeDocument/2006/relationships/chart" Target="../charts/chart12.xml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12.png"/><Relationship Id="rId3" Type="http://schemas.openxmlformats.org/officeDocument/2006/relationships/image" Target="../media/image13.png"/><Relationship Id="rId4" Type="http://schemas.openxmlformats.org/officeDocument/2006/relationships/image" Target="../media/image14.png"/><Relationship Id="rId5" Type="http://schemas.openxmlformats.org/officeDocument/2006/relationships/image" Target="../media/image15.png"/><Relationship Id="rId6" Type="http://schemas.openxmlformats.org/officeDocument/2006/relationships/image" Target="../media/image16.png"/><Relationship Id="rId7" Type="http://schemas.openxmlformats.org/officeDocument/2006/relationships/image" Target="../media/image17.png"/><Relationship Id="rId8" Type="http://schemas.openxmlformats.org/officeDocument/2006/relationships/image" Target="../media/image18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chart" Target="../charts/chart13.xml"/><Relationship Id="rId2" Type="http://schemas.openxmlformats.org/officeDocument/2006/relationships/chart" Target="../charts/chart14.xml"/><Relationship Id="rId3" Type="http://schemas.openxmlformats.org/officeDocument/2006/relationships/chart" Target="../charts/chart15.xml"/><Relationship Id="rId4" Type="http://schemas.openxmlformats.org/officeDocument/2006/relationships/chart" Target="../charts/chart16.xml"/><Relationship Id="rId5" Type="http://schemas.openxmlformats.org/officeDocument/2006/relationships/chart" Target="../charts/chart17.xml"/><Relationship Id="rId6" Type="http://schemas.openxmlformats.org/officeDocument/2006/relationships/chart" Target="../charts/chart18.xml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chart" Target="../charts/chart19.xml"/><Relationship Id="rId2" Type="http://schemas.openxmlformats.org/officeDocument/2006/relationships/chart" Target="../charts/chart20.xml"/><Relationship Id="rId3" Type="http://schemas.openxmlformats.org/officeDocument/2006/relationships/chart" Target="../charts/chart21.xml"/><Relationship Id="rId4" Type="http://schemas.openxmlformats.org/officeDocument/2006/relationships/chart" Target="../charts/chart22.xml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27000</xdr:colOff>
      <xdr:row>0</xdr:row>
      <xdr:rowOff>181440</xdr:rowOff>
    </xdr:from>
    <xdr:to>
      <xdr:col>10</xdr:col>
      <xdr:colOff>740880</xdr:colOff>
      <xdr:row>9</xdr:row>
      <xdr:rowOff>76320</xdr:rowOff>
    </xdr:to>
    <xdr:sp>
      <xdr:nvSpPr>
        <xdr:cNvPr id="0" name="CustomShape 1"/>
        <xdr:cNvSpPr/>
      </xdr:nvSpPr>
      <xdr:spPr>
        <a:xfrm>
          <a:off x="958320" y="181440"/>
          <a:ext cx="9097920" cy="160920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round/>
        </a:ln>
      </xdr:spPr>
      <xdr:txBody>
        <a:bodyPr lIns="90000" rIns="90000" tIns="45000" bIns="45000"/>
        <a:p>
          <a:r>
            <a:rPr lang="nl-NL" sz="1100">
              <a:solidFill>
                <a:srgbClr val="000000"/>
              </a:solidFill>
              <a:latin typeface="Calibri"/>
            </a:rPr>
            <a:t>Survey acronym: </a:t>
          </a:r>
          <a:r>
            <a:rPr i="1" lang="nl-NL" sz="1100">
              <a:solidFill>
                <a:srgbClr val="000000"/>
              </a:solidFill>
              <a:latin typeface="Calibri"/>
            </a:rPr>
            <a:t>ECOCADIZ 2015-07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Year: 2015.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dates: 28/07 - 10/08/2015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method: Acoustics. Echo-integration. </a:t>
          </a:r>
          <a:r>
            <a:rPr i="1" lang="nl-NL" sz="1100">
              <a:solidFill>
                <a:srgbClr val="000000"/>
              </a:solidFill>
              <a:latin typeface="Calibri"/>
            </a:rPr>
            <a:t>EK60</a:t>
          </a:r>
          <a:r>
            <a:rPr lang="nl-NL" sz="1100">
              <a:solidFill>
                <a:srgbClr val="000000"/>
              </a:solidFill>
              <a:latin typeface="Calibri"/>
            </a:rPr>
            <a:t>_Multifrequency.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Surveyed area: Portuguese and Spanish waters off the Gulf of Cadiz, between 20 and 200 m depth (ICES Subdivision 9a S).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Sampling design: systematic parallel grid with 21 transects equally spaced by 8 nm, normal to the shoreline.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Research vessel: B/O </a:t>
          </a:r>
          <a:r>
            <a:rPr i="1" lang="nl-NL" sz="1100">
              <a:solidFill>
                <a:srgbClr val="000000"/>
              </a:solidFill>
              <a:latin typeface="Calibri"/>
            </a:rPr>
            <a:t>Miguel Oliver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Aim: Pelagic ecosystem survey.</a:t>
          </a:r>
          <a:endParaRPr/>
        </a:p>
        <a:p>
          <a:endParaRPr/>
        </a:p>
      </xdr:txBody>
    </xdr:sp>
    <xdr:clientData/>
  </xdr:twoCellAnchor>
  <xdr:twoCellAnchor editAs="oneCell">
    <xdr:from>
      <xdr:col>0</xdr:col>
      <xdr:colOff>703440</xdr:colOff>
      <xdr:row>10</xdr:row>
      <xdr:rowOff>29160</xdr:rowOff>
    </xdr:from>
    <xdr:to>
      <xdr:col>7</xdr:col>
      <xdr:colOff>712440</xdr:colOff>
      <xdr:row>29</xdr:row>
      <xdr:rowOff>181440</xdr:rowOff>
    </xdr:to>
    <xdr:pic>
      <xdr:nvPicPr>
        <xdr:cNvPr id="1" name="Picture 1" descr=""/>
        <xdr:cNvPicPr/>
      </xdr:nvPicPr>
      <xdr:blipFill>
        <a:blip r:embed="rId1"/>
        <a:stretch>
          <a:fillRect/>
        </a:stretch>
      </xdr:blipFill>
      <xdr:spPr>
        <a:xfrm>
          <a:off x="703440" y="1933920"/>
          <a:ext cx="6529680" cy="37717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7</xdr:col>
      <xdr:colOff>770040</xdr:colOff>
      <xdr:row>10</xdr:row>
      <xdr:rowOff>114840</xdr:rowOff>
    </xdr:from>
    <xdr:to>
      <xdr:col>14</xdr:col>
      <xdr:colOff>779040</xdr:colOff>
      <xdr:row>30</xdr:row>
      <xdr:rowOff>76320</xdr:rowOff>
    </xdr:to>
    <xdr:pic>
      <xdr:nvPicPr>
        <xdr:cNvPr id="2" name="Picture 2" descr=""/>
        <xdr:cNvPicPr/>
      </xdr:nvPicPr>
      <xdr:blipFill>
        <a:blip r:embed="rId2"/>
        <a:stretch>
          <a:fillRect/>
        </a:stretch>
      </xdr:blipFill>
      <xdr:spPr>
        <a:xfrm>
          <a:off x="7290720" y="2019600"/>
          <a:ext cx="6529680" cy="37717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27000</xdr:colOff>
      <xdr:row>30</xdr:row>
      <xdr:rowOff>181440</xdr:rowOff>
    </xdr:from>
    <xdr:to>
      <xdr:col>8</xdr:col>
      <xdr:colOff>36000</xdr:colOff>
      <xdr:row>50</xdr:row>
      <xdr:rowOff>142920</xdr:rowOff>
    </xdr:to>
    <xdr:pic>
      <xdr:nvPicPr>
        <xdr:cNvPr id="3" name="Picture 3" descr=""/>
        <xdr:cNvPicPr/>
      </xdr:nvPicPr>
      <xdr:blipFill>
        <a:blip r:embed="rId3"/>
        <a:stretch>
          <a:fillRect/>
        </a:stretch>
      </xdr:blipFill>
      <xdr:spPr>
        <a:xfrm>
          <a:off x="958320" y="5896440"/>
          <a:ext cx="6530040" cy="3771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8</xdr:col>
      <xdr:colOff>93600</xdr:colOff>
      <xdr:row>30</xdr:row>
      <xdr:rowOff>172080</xdr:rowOff>
    </xdr:from>
    <xdr:to>
      <xdr:col>15</xdr:col>
      <xdr:colOff>102600</xdr:colOff>
      <xdr:row>50</xdr:row>
      <xdr:rowOff>133560</xdr:rowOff>
    </xdr:to>
    <xdr:pic>
      <xdr:nvPicPr>
        <xdr:cNvPr id="4" name="Picture 4" descr=""/>
        <xdr:cNvPicPr/>
      </xdr:nvPicPr>
      <xdr:blipFill>
        <a:blip r:embed="rId4"/>
        <a:stretch>
          <a:fillRect/>
        </a:stretch>
      </xdr:blipFill>
      <xdr:spPr>
        <a:xfrm>
          <a:off x="7545960" y="5887080"/>
          <a:ext cx="6529680" cy="3771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27000</xdr:colOff>
      <xdr:row>50</xdr:row>
      <xdr:rowOff>181440</xdr:rowOff>
    </xdr:from>
    <xdr:to>
      <xdr:col>8</xdr:col>
      <xdr:colOff>36000</xdr:colOff>
      <xdr:row>70</xdr:row>
      <xdr:rowOff>142920</xdr:rowOff>
    </xdr:to>
    <xdr:pic>
      <xdr:nvPicPr>
        <xdr:cNvPr id="5" name="Picture 5" descr=""/>
        <xdr:cNvPicPr/>
      </xdr:nvPicPr>
      <xdr:blipFill>
        <a:blip r:embed="rId5"/>
        <a:stretch>
          <a:fillRect/>
        </a:stretch>
      </xdr:blipFill>
      <xdr:spPr>
        <a:xfrm>
          <a:off x="958320" y="9706320"/>
          <a:ext cx="6530040" cy="3771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8</xdr:col>
      <xdr:colOff>84240</xdr:colOff>
      <xdr:row>51</xdr:row>
      <xdr:rowOff>360</xdr:rowOff>
    </xdr:from>
    <xdr:to>
      <xdr:col>15</xdr:col>
      <xdr:colOff>93240</xdr:colOff>
      <xdr:row>70</xdr:row>
      <xdr:rowOff>152280</xdr:rowOff>
    </xdr:to>
    <xdr:pic>
      <xdr:nvPicPr>
        <xdr:cNvPr id="6" name="Picture 6" descr=""/>
        <xdr:cNvPicPr/>
      </xdr:nvPicPr>
      <xdr:blipFill>
        <a:blip r:embed="rId6"/>
        <a:stretch>
          <a:fillRect/>
        </a:stretch>
      </xdr:blipFill>
      <xdr:spPr>
        <a:xfrm>
          <a:off x="7536600" y="9715680"/>
          <a:ext cx="6529680" cy="3771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1</xdr:col>
      <xdr:colOff>27000</xdr:colOff>
      <xdr:row>70</xdr:row>
      <xdr:rowOff>181440</xdr:rowOff>
    </xdr:from>
    <xdr:to>
      <xdr:col>8</xdr:col>
      <xdr:colOff>36000</xdr:colOff>
      <xdr:row>90</xdr:row>
      <xdr:rowOff>142920</xdr:rowOff>
    </xdr:to>
    <xdr:pic>
      <xdr:nvPicPr>
        <xdr:cNvPr id="7" name="Picture 7" descr=""/>
        <xdr:cNvPicPr/>
      </xdr:nvPicPr>
      <xdr:blipFill>
        <a:blip r:embed="rId7"/>
        <a:stretch>
          <a:fillRect/>
        </a:stretch>
      </xdr:blipFill>
      <xdr:spPr>
        <a:xfrm>
          <a:off x="958320" y="13516200"/>
          <a:ext cx="6530040" cy="37717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8</xdr:col>
      <xdr:colOff>27000</xdr:colOff>
      <xdr:row>70</xdr:row>
      <xdr:rowOff>181440</xdr:rowOff>
    </xdr:from>
    <xdr:to>
      <xdr:col>15</xdr:col>
      <xdr:colOff>36000</xdr:colOff>
      <xdr:row>90</xdr:row>
      <xdr:rowOff>142920</xdr:rowOff>
    </xdr:to>
    <xdr:pic>
      <xdr:nvPicPr>
        <xdr:cNvPr id="8" name="Picture 8" descr=""/>
        <xdr:cNvPicPr/>
      </xdr:nvPicPr>
      <xdr:blipFill>
        <a:blip r:embed="rId8"/>
        <a:stretch>
          <a:fillRect/>
        </a:stretch>
      </xdr:blipFill>
      <xdr:spPr>
        <a:xfrm>
          <a:off x="7479360" y="13516200"/>
          <a:ext cx="6529680" cy="3771720"/>
        </a:xfrm>
        <a:prstGeom prst="rect">
          <a:avLst/>
        </a:prstGeom>
        <a:ln w="936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46080</xdr:colOff>
      <xdr:row>0</xdr:row>
      <xdr:rowOff>162360</xdr:rowOff>
    </xdr:from>
    <xdr:to>
      <xdr:col>11</xdr:col>
      <xdr:colOff>45720</xdr:colOff>
      <xdr:row>9</xdr:row>
      <xdr:rowOff>152640</xdr:rowOff>
    </xdr:to>
    <xdr:sp>
      <xdr:nvSpPr>
        <xdr:cNvPr id="9" name="CustomShape 1"/>
        <xdr:cNvSpPr/>
      </xdr:nvSpPr>
      <xdr:spPr>
        <a:xfrm>
          <a:off x="977400" y="162360"/>
          <a:ext cx="8487720" cy="170460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round/>
        </a:ln>
      </xdr:spPr>
      <xdr:txBody>
        <a:bodyPr lIns="90000" rIns="90000" tIns="45000" bIns="45000"/>
        <a:p>
          <a:r>
            <a:rPr lang="nl-NL" sz="1100">
              <a:solidFill>
                <a:srgbClr val="000000"/>
              </a:solidFill>
              <a:latin typeface="Calibri"/>
            </a:rPr>
            <a:t>Survey acronym: </a:t>
          </a:r>
          <a:r>
            <a:rPr i="1" lang="nl-NL" sz="1100">
              <a:solidFill>
                <a:srgbClr val="000000"/>
              </a:solidFill>
              <a:latin typeface="Calibri"/>
            </a:rPr>
            <a:t>ECOCADIZ 2015-07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Year: 2015.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dates: 28/07 - 10/08/2015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method: Acoustics. Echo-integration. </a:t>
          </a:r>
          <a:r>
            <a:rPr i="1" lang="nl-NL" sz="1100">
              <a:solidFill>
                <a:srgbClr val="000000"/>
              </a:solidFill>
              <a:latin typeface="Calibri"/>
            </a:rPr>
            <a:t>EK60</a:t>
          </a:r>
          <a:r>
            <a:rPr lang="nl-NL" sz="1100">
              <a:solidFill>
                <a:srgbClr val="000000"/>
              </a:solidFill>
              <a:latin typeface="Calibri"/>
            </a:rPr>
            <a:t>_Multifrequency.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Surveyed area: Portuguese and Spanish waters off the Gulf of Cadiz, between 20 and 200 m depth (ICES Subdivision 9a S).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Sampling design: systematic parallel grid with 21 transects equally spaced by 8 nm, normal to the shoreline.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Research vessel: B/O </a:t>
          </a:r>
          <a:r>
            <a:rPr i="1" lang="nl-NL" sz="1100">
              <a:solidFill>
                <a:srgbClr val="000000"/>
              </a:solidFill>
              <a:latin typeface="Calibri"/>
            </a:rPr>
            <a:t>Miguel Oliver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Aim: Pelagic ecosystem survey.</a:t>
          </a:r>
          <a:endParaRPr/>
        </a:p>
        <a:p>
          <a:endParaRPr/>
        </a:p>
      </xdr:txBody>
    </xdr:sp>
    <xdr:clientData/>
  </xdr:twoCellAnchor>
  <xdr:twoCellAnchor editAs="oneCell">
    <xdr:from>
      <xdr:col>4</xdr:col>
      <xdr:colOff>27000</xdr:colOff>
      <xdr:row>43</xdr:row>
      <xdr:rowOff>181440</xdr:rowOff>
    </xdr:from>
    <xdr:to>
      <xdr:col>10</xdr:col>
      <xdr:colOff>407520</xdr:colOff>
      <xdr:row>57</xdr:row>
      <xdr:rowOff>152640</xdr:rowOff>
    </xdr:to>
    <xdr:graphicFrame>
      <xdr:nvGraphicFramePr>
        <xdr:cNvPr id="10" name="2 Gráfico"/>
        <xdr:cNvGraphicFramePr/>
      </xdr:nvGraphicFramePr>
      <xdr:xfrm>
        <a:off x="3401280" y="8372880"/>
        <a:ext cx="5536800" cy="2638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</xdr:col>
      <xdr:colOff>550800</xdr:colOff>
      <xdr:row>59</xdr:row>
      <xdr:rowOff>29160</xdr:rowOff>
    </xdr:from>
    <xdr:to>
      <xdr:col>10</xdr:col>
      <xdr:colOff>398160</xdr:colOff>
      <xdr:row>72</xdr:row>
      <xdr:rowOff>190800</xdr:rowOff>
    </xdr:to>
    <xdr:graphicFrame>
      <xdr:nvGraphicFramePr>
        <xdr:cNvPr id="11" name="3 Gráfico"/>
        <xdr:cNvGraphicFramePr/>
      </xdr:nvGraphicFramePr>
      <xdr:xfrm>
        <a:off x="3213720" y="11268360"/>
        <a:ext cx="5715000" cy="26384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3</xdr:col>
      <xdr:colOff>541440</xdr:colOff>
      <xdr:row>74</xdr:row>
      <xdr:rowOff>95760</xdr:rowOff>
    </xdr:from>
    <xdr:to>
      <xdr:col>10</xdr:col>
      <xdr:colOff>388800</xdr:colOff>
      <xdr:row>88</xdr:row>
      <xdr:rowOff>66960</xdr:rowOff>
    </xdr:to>
    <xdr:graphicFrame>
      <xdr:nvGraphicFramePr>
        <xdr:cNvPr id="12" name="4 Gráfico"/>
        <xdr:cNvGraphicFramePr/>
      </xdr:nvGraphicFramePr>
      <xdr:xfrm>
        <a:off x="3204360" y="14192640"/>
        <a:ext cx="5715000" cy="2638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12</xdr:col>
      <xdr:colOff>27000</xdr:colOff>
      <xdr:row>43</xdr:row>
      <xdr:rowOff>181440</xdr:rowOff>
    </xdr:from>
    <xdr:to>
      <xdr:col>18</xdr:col>
      <xdr:colOff>455400</xdr:colOff>
      <xdr:row>57</xdr:row>
      <xdr:rowOff>152640</xdr:rowOff>
    </xdr:to>
    <xdr:graphicFrame>
      <xdr:nvGraphicFramePr>
        <xdr:cNvPr id="13" name="5 Gráfico"/>
        <xdr:cNvGraphicFramePr/>
      </xdr:nvGraphicFramePr>
      <xdr:xfrm>
        <a:off x="10157760" y="8372880"/>
        <a:ext cx="5520960" cy="2638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12</xdr:col>
      <xdr:colOff>27000</xdr:colOff>
      <xdr:row>58</xdr:row>
      <xdr:rowOff>181440</xdr:rowOff>
    </xdr:from>
    <xdr:to>
      <xdr:col>18</xdr:col>
      <xdr:colOff>455400</xdr:colOff>
      <xdr:row>72</xdr:row>
      <xdr:rowOff>152640</xdr:rowOff>
    </xdr:to>
    <xdr:graphicFrame>
      <xdr:nvGraphicFramePr>
        <xdr:cNvPr id="14" name="6 Gráfico"/>
        <xdr:cNvGraphicFramePr/>
      </xdr:nvGraphicFramePr>
      <xdr:xfrm>
        <a:off x="10157760" y="11230200"/>
        <a:ext cx="5520960" cy="26384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12</xdr:col>
      <xdr:colOff>27000</xdr:colOff>
      <xdr:row>73</xdr:row>
      <xdr:rowOff>181440</xdr:rowOff>
    </xdr:from>
    <xdr:to>
      <xdr:col>18</xdr:col>
      <xdr:colOff>455400</xdr:colOff>
      <xdr:row>87</xdr:row>
      <xdr:rowOff>152640</xdr:rowOff>
    </xdr:to>
    <xdr:graphicFrame>
      <xdr:nvGraphicFramePr>
        <xdr:cNvPr id="15" name="7 Gráfico"/>
        <xdr:cNvGraphicFramePr/>
      </xdr:nvGraphicFramePr>
      <xdr:xfrm>
        <a:off x="10157760" y="14087880"/>
        <a:ext cx="5520960" cy="2638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27000</xdr:colOff>
      <xdr:row>0</xdr:row>
      <xdr:rowOff>181440</xdr:rowOff>
    </xdr:from>
    <xdr:to>
      <xdr:col>9</xdr:col>
      <xdr:colOff>360000</xdr:colOff>
      <xdr:row>9</xdr:row>
      <xdr:rowOff>171720</xdr:rowOff>
    </xdr:to>
    <xdr:sp>
      <xdr:nvSpPr>
        <xdr:cNvPr id="16" name="CustomShape 1"/>
        <xdr:cNvSpPr/>
      </xdr:nvSpPr>
      <xdr:spPr>
        <a:xfrm>
          <a:off x="958320" y="181440"/>
          <a:ext cx="8470440" cy="170460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round/>
        </a:ln>
      </xdr:spPr>
      <xdr:txBody>
        <a:bodyPr lIns="90000" rIns="90000" tIns="45000" bIns="45000"/>
        <a:p>
          <a:r>
            <a:rPr lang="nl-NL" sz="1100">
              <a:solidFill>
                <a:srgbClr val="000000"/>
              </a:solidFill>
              <a:latin typeface="Calibri"/>
            </a:rPr>
            <a:t>Survey acronym: </a:t>
          </a:r>
          <a:r>
            <a:rPr i="1" lang="nl-NL" sz="1100">
              <a:solidFill>
                <a:srgbClr val="000000"/>
              </a:solidFill>
              <a:latin typeface="Calibri"/>
            </a:rPr>
            <a:t>ECOCADIZ 2015-07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Year: 2015.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dates: 28/07 - 10/08/2015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method: Acoustics. Echo-integration. </a:t>
          </a:r>
          <a:r>
            <a:rPr i="1" lang="nl-NL" sz="1100">
              <a:solidFill>
                <a:srgbClr val="000000"/>
              </a:solidFill>
              <a:latin typeface="Calibri"/>
            </a:rPr>
            <a:t>EK60</a:t>
          </a:r>
          <a:r>
            <a:rPr lang="nl-NL" sz="1100">
              <a:solidFill>
                <a:srgbClr val="000000"/>
              </a:solidFill>
              <a:latin typeface="Calibri"/>
            </a:rPr>
            <a:t>_Multifrequency.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Surveyed area: Portuguese and Spanish waters off the Gulf of Cadiz, between 20 and 200 m depth (ICES Subdivision 9a S).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Sampling design: systematic parallel grid with 21 transects equally spaced by 8 nm, normal to the shoreline.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Research vessel: B/O </a:t>
          </a:r>
          <a:r>
            <a:rPr i="1" lang="nl-NL" sz="1100">
              <a:solidFill>
                <a:srgbClr val="000000"/>
              </a:solidFill>
              <a:latin typeface="Calibri"/>
            </a:rPr>
            <a:t>Miguel Oliver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Aim: Pelagic ecosystem survey.</a:t>
          </a:r>
          <a:endParaRPr/>
        </a:p>
        <a:p>
          <a:endParaRPr/>
        </a:p>
      </xdr:txBody>
    </xdr:sp>
    <xdr:clientData/>
  </xdr:twoCellAnchor>
  <xdr:twoCellAnchor editAs="oneCell">
    <xdr:from>
      <xdr:col>10</xdr:col>
      <xdr:colOff>27000</xdr:colOff>
      <xdr:row>36</xdr:row>
      <xdr:rowOff>181440</xdr:rowOff>
    </xdr:from>
    <xdr:to>
      <xdr:col>15</xdr:col>
      <xdr:colOff>207720</xdr:colOff>
      <xdr:row>50</xdr:row>
      <xdr:rowOff>76320</xdr:rowOff>
    </xdr:to>
    <xdr:graphicFrame>
      <xdr:nvGraphicFramePr>
        <xdr:cNvPr id="17" name="1 Gráfico"/>
        <xdr:cNvGraphicFramePr/>
      </xdr:nvGraphicFramePr>
      <xdr:xfrm>
        <a:off x="10027440" y="7039440"/>
        <a:ext cx="4838400" cy="256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16</xdr:col>
      <xdr:colOff>27000</xdr:colOff>
      <xdr:row>36</xdr:row>
      <xdr:rowOff>181440</xdr:rowOff>
    </xdr:from>
    <xdr:to>
      <xdr:col>21</xdr:col>
      <xdr:colOff>207720</xdr:colOff>
      <xdr:row>50</xdr:row>
      <xdr:rowOff>76320</xdr:rowOff>
    </xdr:to>
    <xdr:graphicFrame>
      <xdr:nvGraphicFramePr>
        <xdr:cNvPr id="18" name="2 Gráfico"/>
        <xdr:cNvGraphicFramePr/>
      </xdr:nvGraphicFramePr>
      <xdr:xfrm>
        <a:off x="15616800" y="7039440"/>
        <a:ext cx="4838400" cy="256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10</xdr:col>
      <xdr:colOff>27000</xdr:colOff>
      <xdr:row>22</xdr:row>
      <xdr:rowOff>181440</xdr:rowOff>
    </xdr:from>
    <xdr:to>
      <xdr:col>15</xdr:col>
      <xdr:colOff>207720</xdr:colOff>
      <xdr:row>36</xdr:row>
      <xdr:rowOff>76320</xdr:rowOff>
    </xdr:to>
    <xdr:graphicFrame>
      <xdr:nvGraphicFramePr>
        <xdr:cNvPr id="19" name="1 Gráfico"/>
        <xdr:cNvGraphicFramePr/>
      </xdr:nvGraphicFramePr>
      <xdr:xfrm>
        <a:off x="10027440" y="4372200"/>
        <a:ext cx="4838400" cy="25621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16</xdr:col>
      <xdr:colOff>27000</xdr:colOff>
      <xdr:row>22</xdr:row>
      <xdr:rowOff>181440</xdr:rowOff>
    </xdr:from>
    <xdr:to>
      <xdr:col>21</xdr:col>
      <xdr:colOff>207720</xdr:colOff>
      <xdr:row>36</xdr:row>
      <xdr:rowOff>76320</xdr:rowOff>
    </xdr:to>
    <xdr:graphicFrame>
      <xdr:nvGraphicFramePr>
        <xdr:cNvPr id="20" name="1 Gráfico"/>
        <xdr:cNvGraphicFramePr/>
      </xdr:nvGraphicFramePr>
      <xdr:xfrm>
        <a:off x="15616800" y="4372200"/>
        <a:ext cx="4838400" cy="256212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9</xdr:col>
      <xdr:colOff>741240</xdr:colOff>
      <xdr:row>7</xdr:row>
      <xdr:rowOff>181440</xdr:rowOff>
    </xdr:from>
    <xdr:to>
      <xdr:col>15</xdr:col>
      <xdr:colOff>159840</xdr:colOff>
      <xdr:row>21</xdr:row>
      <xdr:rowOff>76320</xdr:rowOff>
    </xdr:to>
    <xdr:graphicFrame>
      <xdr:nvGraphicFramePr>
        <xdr:cNvPr id="21" name="1 Gráfico"/>
        <xdr:cNvGraphicFramePr/>
      </xdr:nvGraphicFramePr>
      <xdr:xfrm>
        <a:off x="9810000" y="1514880"/>
        <a:ext cx="5007960" cy="256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16</xdr:col>
      <xdr:colOff>27000</xdr:colOff>
      <xdr:row>7</xdr:row>
      <xdr:rowOff>181440</xdr:rowOff>
    </xdr:from>
    <xdr:to>
      <xdr:col>21</xdr:col>
      <xdr:colOff>207720</xdr:colOff>
      <xdr:row>21</xdr:row>
      <xdr:rowOff>76320</xdr:rowOff>
    </xdr:to>
    <xdr:graphicFrame>
      <xdr:nvGraphicFramePr>
        <xdr:cNvPr id="22" name="1 Gráfico"/>
        <xdr:cNvGraphicFramePr/>
      </xdr:nvGraphicFramePr>
      <xdr:xfrm>
        <a:off x="15616800" y="1514880"/>
        <a:ext cx="4838400" cy="256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27000</xdr:colOff>
      <xdr:row>0</xdr:row>
      <xdr:rowOff>181440</xdr:rowOff>
    </xdr:from>
    <xdr:to>
      <xdr:col>10</xdr:col>
      <xdr:colOff>740880</xdr:colOff>
      <xdr:row>9</xdr:row>
      <xdr:rowOff>76320</xdr:rowOff>
    </xdr:to>
    <xdr:sp>
      <xdr:nvSpPr>
        <xdr:cNvPr id="23" name="CustomShape 1"/>
        <xdr:cNvSpPr/>
      </xdr:nvSpPr>
      <xdr:spPr>
        <a:xfrm>
          <a:off x="958320" y="181440"/>
          <a:ext cx="9097920" cy="160920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round/>
        </a:ln>
      </xdr:spPr>
      <xdr:txBody>
        <a:bodyPr lIns="90000" rIns="90000" tIns="45000" bIns="45000"/>
        <a:p>
          <a:r>
            <a:rPr lang="nl-NL" sz="1100">
              <a:solidFill>
                <a:srgbClr val="000000"/>
              </a:solidFill>
              <a:latin typeface="Calibri"/>
            </a:rPr>
            <a:t>Survey acronym: </a:t>
          </a:r>
          <a:r>
            <a:rPr i="1" lang="nl-NL" sz="1100">
              <a:solidFill>
                <a:srgbClr val="000000"/>
              </a:solidFill>
              <a:latin typeface="Calibri"/>
            </a:rPr>
            <a:t>ECOCADIZ 2016-07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Year: 2016.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dates: 29/07 - 12/08/2016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method: Acoustics. Echo-integration. </a:t>
          </a:r>
          <a:r>
            <a:rPr i="1" lang="nl-NL" sz="1100">
              <a:solidFill>
                <a:srgbClr val="000000"/>
              </a:solidFill>
              <a:latin typeface="Calibri"/>
            </a:rPr>
            <a:t>EK60</a:t>
          </a:r>
          <a:r>
            <a:rPr lang="nl-NL" sz="1100">
              <a:solidFill>
                <a:srgbClr val="000000"/>
              </a:solidFill>
              <a:latin typeface="Calibri"/>
            </a:rPr>
            <a:t>_Multifrequency.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Surveyed area: Portuguese and Spanish waters off the Gulf of Cadiz, between 20 and 200 m depth (ICES Subdivision 9a S).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Sampling design: systematic parallel grid with 21 transects equally spaced by 8 nm, normal to the shoreline.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Research vessel: B/O </a:t>
          </a:r>
          <a:r>
            <a:rPr i="1" lang="nl-NL" sz="1100">
              <a:solidFill>
                <a:srgbClr val="000000"/>
              </a:solidFill>
              <a:latin typeface="Calibri"/>
            </a:rPr>
            <a:t>Miguel Oliver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Aim: Pelagic ecosystem survey.</a:t>
          </a:r>
          <a:endParaRPr/>
        </a:p>
        <a:p>
          <a:endParaRPr/>
        </a:p>
      </xdr:txBody>
    </xdr:sp>
    <xdr:clientData/>
  </xdr:twoCellAnchor>
  <xdr:twoCellAnchor editAs="oneCell">
    <xdr:from>
      <xdr:col>0</xdr:col>
      <xdr:colOff>693720</xdr:colOff>
      <xdr:row>9</xdr:row>
      <xdr:rowOff>172080</xdr:rowOff>
    </xdr:from>
    <xdr:to>
      <xdr:col>8</xdr:col>
      <xdr:colOff>369720</xdr:colOff>
      <xdr:row>31</xdr:row>
      <xdr:rowOff>62640</xdr:rowOff>
    </xdr:to>
    <xdr:pic>
      <xdr:nvPicPr>
        <xdr:cNvPr id="24" name="Picture 1" descr=""/>
        <xdr:cNvPicPr/>
      </xdr:nvPicPr>
      <xdr:blipFill>
        <a:blip r:embed="rId1"/>
        <a:stretch>
          <a:fillRect/>
        </a:stretch>
      </xdr:blipFill>
      <xdr:spPr>
        <a:xfrm>
          <a:off x="693720" y="1886400"/>
          <a:ext cx="7128360" cy="4081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8</xdr:col>
      <xdr:colOff>370080</xdr:colOff>
      <xdr:row>9</xdr:row>
      <xdr:rowOff>153000</xdr:rowOff>
    </xdr:from>
    <xdr:to>
      <xdr:col>16</xdr:col>
      <xdr:colOff>153000</xdr:colOff>
      <xdr:row>31</xdr:row>
      <xdr:rowOff>119160</xdr:rowOff>
    </xdr:to>
    <xdr:pic>
      <xdr:nvPicPr>
        <xdr:cNvPr id="25" name="Picture 2" descr=""/>
        <xdr:cNvPicPr/>
      </xdr:nvPicPr>
      <xdr:blipFill>
        <a:blip r:embed="rId2"/>
        <a:stretch>
          <a:fillRect/>
        </a:stretch>
      </xdr:blipFill>
      <xdr:spPr>
        <a:xfrm>
          <a:off x="7822440" y="1867320"/>
          <a:ext cx="7235280" cy="41572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789120</xdr:colOff>
      <xdr:row>53</xdr:row>
      <xdr:rowOff>181440</xdr:rowOff>
    </xdr:from>
    <xdr:to>
      <xdr:col>8</xdr:col>
      <xdr:colOff>465120</xdr:colOff>
      <xdr:row>75</xdr:row>
      <xdr:rowOff>72000</xdr:rowOff>
    </xdr:to>
    <xdr:pic>
      <xdr:nvPicPr>
        <xdr:cNvPr id="26" name="Picture 5" descr=""/>
        <xdr:cNvPicPr/>
      </xdr:nvPicPr>
      <xdr:blipFill>
        <a:blip r:embed="rId3"/>
        <a:stretch>
          <a:fillRect/>
        </a:stretch>
      </xdr:blipFill>
      <xdr:spPr>
        <a:xfrm>
          <a:off x="789120" y="10277640"/>
          <a:ext cx="7128360" cy="4081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8</xdr:col>
      <xdr:colOff>789120</xdr:colOff>
      <xdr:row>53</xdr:row>
      <xdr:rowOff>181440</xdr:rowOff>
    </xdr:from>
    <xdr:to>
      <xdr:col>16</xdr:col>
      <xdr:colOff>465120</xdr:colOff>
      <xdr:row>75</xdr:row>
      <xdr:rowOff>72000</xdr:rowOff>
    </xdr:to>
    <xdr:pic>
      <xdr:nvPicPr>
        <xdr:cNvPr id="27" name="Picture 9" descr=""/>
        <xdr:cNvPicPr/>
      </xdr:nvPicPr>
      <xdr:blipFill>
        <a:blip r:embed="rId4"/>
        <a:stretch>
          <a:fillRect/>
        </a:stretch>
      </xdr:blipFill>
      <xdr:spPr>
        <a:xfrm>
          <a:off x="8241480" y="10277640"/>
          <a:ext cx="7128360" cy="4081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789120</xdr:colOff>
      <xdr:row>31</xdr:row>
      <xdr:rowOff>76680</xdr:rowOff>
    </xdr:from>
    <xdr:to>
      <xdr:col>8</xdr:col>
      <xdr:colOff>465120</xdr:colOff>
      <xdr:row>52</xdr:row>
      <xdr:rowOff>157680</xdr:rowOff>
    </xdr:to>
    <xdr:pic>
      <xdr:nvPicPr>
        <xdr:cNvPr id="28" name="Picture 11" descr=""/>
        <xdr:cNvPicPr/>
      </xdr:nvPicPr>
      <xdr:blipFill>
        <a:blip r:embed="rId5"/>
        <a:stretch>
          <a:fillRect/>
        </a:stretch>
      </xdr:blipFill>
      <xdr:spPr>
        <a:xfrm>
          <a:off x="789120" y="5982120"/>
          <a:ext cx="7128360" cy="40813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8</xdr:col>
      <xdr:colOff>522360</xdr:colOff>
      <xdr:row>31</xdr:row>
      <xdr:rowOff>181440</xdr:rowOff>
    </xdr:from>
    <xdr:to>
      <xdr:col>16</xdr:col>
      <xdr:colOff>198360</xdr:colOff>
      <xdr:row>53</xdr:row>
      <xdr:rowOff>72000</xdr:rowOff>
    </xdr:to>
    <xdr:pic>
      <xdr:nvPicPr>
        <xdr:cNvPr id="29" name="Picture 12" descr=""/>
        <xdr:cNvPicPr/>
      </xdr:nvPicPr>
      <xdr:blipFill>
        <a:blip r:embed="rId6"/>
        <a:stretch>
          <a:fillRect/>
        </a:stretch>
      </xdr:blipFill>
      <xdr:spPr>
        <a:xfrm>
          <a:off x="7974720" y="6086880"/>
          <a:ext cx="7128360" cy="40813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789120</xdr:colOff>
      <xdr:row>75</xdr:row>
      <xdr:rowOff>181440</xdr:rowOff>
    </xdr:from>
    <xdr:to>
      <xdr:col>8</xdr:col>
      <xdr:colOff>572040</xdr:colOff>
      <xdr:row>97</xdr:row>
      <xdr:rowOff>147600</xdr:rowOff>
    </xdr:to>
    <xdr:pic>
      <xdr:nvPicPr>
        <xdr:cNvPr id="30" name="Picture 1" descr=""/>
        <xdr:cNvPicPr/>
      </xdr:nvPicPr>
      <xdr:blipFill>
        <a:blip r:embed="rId7"/>
        <a:stretch>
          <a:fillRect/>
        </a:stretch>
      </xdr:blipFill>
      <xdr:spPr>
        <a:xfrm>
          <a:off x="789120" y="14468760"/>
          <a:ext cx="7235280" cy="41572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8</xdr:col>
      <xdr:colOff>789120</xdr:colOff>
      <xdr:row>75</xdr:row>
      <xdr:rowOff>181440</xdr:rowOff>
    </xdr:from>
    <xdr:to>
      <xdr:col>16</xdr:col>
      <xdr:colOff>572040</xdr:colOff>
      <xdr:row>97</xdr:row>
      <xdr:rowOff>147600</xdr:rowOff>
    </xdr:to>
    <xdr:pic>
      <xdr:nvPicPr>
        <xdr:cNvPr id="31" name="Picture 2" descr=""/>
        <xdr:cNvPicPr/>
      </xdr:nvPicPr>
      <xdr:blipFill>
        <a:blip r:embed="rId8"/>
        <a:stretch>
          <a:fillRect/>
        </a:stretch>
      </xdr:blipFill>
      <xdr:spPr>
        <a:xfrm>
          <a:off x="8241480" y="14468760"/>
          <a:ext cx="7235280" cy="4157280"/>
        </a:xfrm>
        <a:prstGeom prst="rect">
          <a:avLst/>
        </a:prstGeom>
        <a:ln w="936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27000</xdr:colOff>
      <xdr:row>0</xdr:row>
      <xdr:rowOff>181440</xdr:rowOff>
    </xdr:from>
    <xdr:to>
      <xdr:col>10</xdr:col>
      <xdr:colOff>740880</xdr:colOff>
      <xdr:row>9</xdr:row>
      <xdr:rowOff>76320</xdr:rowOff>
    </xdr:to>
    <xdr:sp>
      <xdr:nvSpPr>
        <xdr:cNvPr id="32" name="CustomShape 1"/>
        <xdr:cNvSpPr/>
      </xdr:nvSpPr>
      <xdr:spPr>
        <a:xfrm>
          <a:off x="958320" y="181440"/>
          <a:ext cx="9097920" cy="160920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round/>
        </a:ln>
      </xdr:spPr>
      <xdr:txBody>
        <a:bodyPr lIns="90000" rIns="90000" tIns="45000" bIns="45000"/>
        <a:p>
          <a:r>
            <a:rPr lang="nl-NL" sz="1100">
              <a:solidFill>
                <a:srgbClr val="000000"/>
              </a:solidFill>
              <a:latin typeface="Calibri"/>
            </a:rPr>
            <a:t>Survey acronym: </a:t>
          </a:r>
          <a:r>
            <a:rPr i="1" lang="nl-NL" sz="1100">
              <a:solidFill>
                <a:srgbClr val="000000"/>
              </a:solidFill>
              <a:latin typeface="Calibri"/>
            </a:rPr>
            <a:t>ECOCADIZ 2016-07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Year: 2016.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dates: 29/07 - 12/08/2016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method: Acoustics. Echo-integration. </a:t>
          </a:r>
          <a:r>
            <a:rPr i="1" lang="nl-NL" sz="1100">
              <a:solidFill>
                <a:srgbClr val="000000"/>
              </a:solidFill>
              <a:latin typeface="Calibri"/>
            </a:rPr>
            <a:t>EK60</a:t>
          </a:r>
          <a:r>
            <a:rPr lang="nl-NL" sz="1100">
              <a:solidFill>
                <a:srgbClr val="000000"/>
              </a:solidFill>
              <a:latin typeface="Calibri"/>
            </a:rPr>
            <a:t>_Multifrequency.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Surveyed area: Portuguese and Spanish waters off the Gulf of Cadiz, between 20 and 200 m depth (ICES Subdivision 9a S).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Sampling design: systematic parallel grid with 21 transects equally spaced by 8 nm, normal to the shoreline.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Research vessel: B/O </a:t>
          </a:r>
          <a:r>
            <a:rPr i="1" lang="nl-NL" sz="1100">
              <a:solidFill>
                <a:srgbClr val="000000"/>
              </a:solidFill>
              <a:latin typeface="Calibri"/>
            </a:rPr>
            <a:t>Miguel Oliver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Aim: Pelagic ecosystem survey.</a:t>
          </a:r>
          <a:endParaRPr/>
        </a:p>
        <a:p>
          <a:endParaRPr/>
        </a:p>
      </xdr:txBody>
    </xdr:sp>
    <xdr:clientData/>
  </xdr:twoCellAnchor>
  <xdr:twoCellAnchor editAs="oneCell">
    <xdr:from>
      <xdr:col>4</xdr:col>
      <xdr:colOff>27000</xdr:colOff>
      <xdr:row>43</xdr:row>
      <xdr:rowOff>181440</xdr:rowOff>
    </xdr:from>
    <xdr:to>
      <xdr:col>9</xdr:col>
      <xdr:colOff>464760</xdr:colOff>
      <xdr:row>57</xdr:row>
      <xdr:rowOff>152640</xdr:rowOff>
    </xdr:to>
    <xdr:graphicFrame>
      <xdr:nvGraphicFramePr>
        <xdr:cNvPr id="33" name="2 Gráfico"/>
        <xdr:cNvGraphicFramePr/>
      </xdr:nvGraphicFramePr>
      <xdr:xfrm>
        <a:off x="3753000" y="8372880"/>
        <a:ext cx="5095440" cy="2638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4</xdr:col>
      <xdr:colOff>27000</xdr:colOff>
      <xdr:row>58</xdr:row>
      <xdr:rowOff>181440</xdr:rowOff>
    </xdr:from>
    <xdr:to>
      <xdr:col>9</xdr:col>
      <xdr:colOff>464760</xdr:colOff>
      <xdr:row>72</xdr:row>
      <xdr:rowOff>152640</xdr:rowOff>
    </xdr:to>
    <xdr:graphicFrame>
      <xdr:nvGraphicFramePr>
        <xdr:cNvPr id="34" name="3 Gráfico"/>
        <xdr:cNvGraphicFramePr/>
      </xdr:nvGraphicFramePr>
      <xdr:xfrm>
        <a:off x="3753000" y="11230200"/>
        <a:ext cx="5095440" cy="26384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4</xdr:col>
      <xdr:colOff>27000</xdr:colOff>
      <xdr:row>73</xdr:row>
      <xdr:rowOff>181440</xdr:rowOff>
    </xdr:from>
    <xdr:to>
      <xdr:col>9</xdr:col>
      <xdr:colOff>464760</xdr:colOff>
      <xdr:row>87</xdr:row>
      <xdr:rowOff>152640</xdr:rowOff>
    </xdr:to>
    <xdr:graphicFrame>
      <xdr:nvGraphicFramePr>
        <xdr:cNvPr id="35" name="4 Gráfico"/>
        <xdr:cNvGraphicFramePr/>
      </xdr:nvGraphicFramePr>
      <xdr:xfrm>
        <a:off x="3753000" y="14087880"/>
        <a:ext cx="5095440" cy="2638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10</xdr:col>
      <xdr:colOff>27000</xdr:colOff>
      <xdr:row>43</xdr:row>
      <xdr:rowOff>181440</xdr:rowOff>
    </xdr:from>
    <xdr:to>
      <xdr:col>15</xdr:col>
      <xdr:colOff>464760</xdr:colOff>
      <xdr:row>57</xdr:row>
      <xdr:rowOff>152640</xdr:rowOff>
    </xdr:to>
    <xdr:graphicFrame>
      <xdr:nvGraphicFramePr>
        <xdr:cNvPr id="36" name="5 Gráfico"/>
        <xdr:cNvGraphicFramePr/>
      </xdr:nvGraphicFramePr>
      <xdr:xfrm>
        <a:off x="9342360" y="8372880"/>
        <a:ext cx="5095440" cy="2638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10</xdr:col>
      <xdr:colOff>27000</xdr:colOff>
      <xdr:row>58</xdr:row>
      <xdr:rowOff>181440</xdr:rowOff>
    </xdr:from>
    <xdr:to>
      <xdr:col>15</xdr:col>
      <xdr:colOff>464760</xdr:colOff>
      <xdr:row>72</xdr:row>
      <xdr:rowOff>152640</xdr:rowOff>
    </xdr:to>
    <xdr:graphicFrame>
      <xdr:nvGraphicFramePr>
        <xdr:cNvPr id="37" name="6 Gráfico"/>
        <xdr:cNvGraphicFramePr/>
      </xdr:nvGraphicFramePr>
      <xdr:xfrm>
        <a:off x="9342360" y="11230200"/>
        <a:ext cx="5095440" cy="263844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10</xdr:col>
      <xdr:colOff>27000</xdr:colOff>
      <xdr:row>73</xdr:row>
      <xdr:rowOff>181440</xdr:rowOff>
    </xdr:from>
    <xdr:to>
      <xdr:col>15</xdr:col>
      <xdr:colOff>464760</xdr:colOff>
      <xdr:row>87</xdr:row>
      <xdr:rowOff>152640</xdr:rowOff>
    </xdr:to>
    <xdr:graphicFrame>
      <xdr:nvGraphicFramePr>
        <xdr:cNvPr id="38" name="7 Gráfico"/>
        <xdr:cNvGraphicFramePr/>
      </xdr:nvGraphicFramePr>
      <xdr:xfrm>
        <a:off x="9342360" y="14087880"/>
        <a:ext cx="5095440" cy="263808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9</xdr:col>
      <xdr:colOff>484200</xdr:colOff>
      <xdr:row>10</xdr:row>
      <xdr:rowOff>10080</xdr:rowOff>
    </xdr:from>
    <xdr:to>
      <xdr:col>14</xdr:col>
      <xdr:colOff>664920</xdr:colOff>
      <xdr:row>23</xdr:row>
      <xdr:rowOff>95400</xdr:rowOff>
    </xdr:to>
    <xdr:graphicFrame>
      <xdr:nvGraphicFramePr>
        <xdr:cNvPr id="39" name="1 Gráfico"/>
        <xdr:cNvGraphicFramePr/>
      </xdr:nvGraphicFramePr>
      <xdr:xfrm>
        <a:off x="9967680" y="1914840"/>
        <a:ext cx="4838400" cy="256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484200</xdr:colOff>
      <xdr:row>24</xdr:row>
      <xdr:rowOff>38520</xdr:rowOff>
    </xdr:from>
    <xdr:to>
      <xdr:col>14</xdr:col>
      <xdr:colOff>664920</xdr:colOff>
      <xdr:row>37</xdr:row>
      <xdr:rowOff>123840</xdr:rowOff>
    </xdr:to>
    <xdr:graphicFrame>
      <xdr:nvGraphicFramePr>
        <xdr:cNvPr id="40" name="1 Gráfico"/>
        <xdr:cNvGraphicFramePr/>
      </xdr:nvGraphicFramePr>
      <xdr:xfrm>
        <a:off x="9967680" y="4610520"/>
        <a:ext cx="4838400" cy="256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9</xdr:col>
      <xdr:colOff>522360</xdr:colOff>
      <xdr:row>38</xdr:row>
      <xdr:rowOff>67320</xdr:rowOff>
    </xdr:from>
    <xdr:to>
      <xdr:col>14</xdr:col>
      <xdr:colOff>703080</xdr:colOff>
      <xdr:row>51</xdr:row>
      <xdr:rowOff>152640</xdr:rowOff>
    </xdr:to>
    <xdr:graphicFrame>
      <xdr:nvGraphicFramePr>
        <xdr:cNvPr id="41" name="1 Gráfico"/>
        <xdr:cNvGraphicFramePr/>
      </xdr:nvGraphicFramePr>
      <xdr:xfrm>
        <a:off x="10005840" y="7306200"/>
        <a:ext cx="4838400" cy="256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15</xdr:col>
      <xdr:colOff>27000</xdr:colOff>
      <xdr:row>38</xdr:row>
      <xdr:rowOff>48240</xdr:rowOff>
    </xdr:from>
    <xdr:to>
      <xdr:col>20</xdr:col>
      <xdr:colOff>207720</xdr:colOff>
      <xdr:row>51</xdr:row>
      <xdr:rowOff>133560</xdr:rowOff>
    </xdr:to>
    <xdr:graphicFrame>
      <xdr:nvGraphicFramePr>
        <xdr:cNvPr id="42" name="2 Gráfico"/>
        <xdr:cNvGraphicFramePr/>
      </xdr:nvGraphicFramePr>
      <xdr:xfrm>
        <a:off x="15099840" y="7287120"/>
        <a:ext cx="4838400" cy="256176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</xdr:col>
      <xdr:colOff>27000</xdr:colOff>
      <xdr:row>0</xdr:row>
      <xdr:rowOff>181440</xdr:rowOff>
    </xdr:from>
    <xdr:to>
      <xdr:col>10</xdr:col>
      <xdr:colOff>169560</xdr:colOff>
      <xdr:row>9</xdr:row>
      <xdr:rowOff>76320</xdr:rowOff>
    </xdr:to>
    <xdr:sp>
      <xdr:nvSpPr>
        <xdr:cNvPr id="43" name="CustomShape 1"/>
        <xdr:cNvSpPr/>
      </xdr:nvSpPr>
      <xdr:spPr>
        <a:xfrm>
          <a:off x="958320" y="181440"/>
          <a:ext cx="9626400" cy="1609200"/>
        </a:xfrm>
        <a:prstGeom prst="rect">
          <a:avLst/>
        </a:prstGeom>
        <a:solidFill>
          <a:srgbClr val="ffffff"/>
        </a:solidFill>
        <a:ln w="9360">
          <a:solidFill>
            <a:srgbClr val="bcbcbc"/>
          </a:solidFill>
          <a:round/>
        </a:ln>
      </xdr:spPr>
      <xdr:txBody>
        <a:bodyPr lIns="90000" rIns="90000" tIns="45000" bIns="45000"/>
        <a:p>
          <a:r>
            <a:rPr lang="nl-NL" sz="1100">
              <a:solidFill>
                <a:srgbClr val="000000"/>
              </a:solidFill>
              <a:latin typeface="Calibri"/>
            </a:rPr>
            <a:t>Survey acronym: </a:t>
          </a:r>
          <a:r>
            <a:rPr i="1" lang="nl-NL" sz="1100">
              <a:solidFill>
                <a:srgbClr val="000000"/>
              </a:solidFill>
              <a:latin typeface="Calibri"/>
            </a:rPr>
            <a:t>ECOCADIZ 2016-07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Year: 2016.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dates: 29/07 - 12/08/2016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 method: Acoustics. Echo-integration. </a:t>
          </a:r>
          <a:r>
            <a:rPr i="1" lang="nl-NL" sz="1100">
              <a:solidFill>
                <a:srgbClr val="000000"/>
              </a:solidFill>
              <a:latin typeface="Calibri"/>
            </a:rPr>
            <a:t>EK60</a:t>
          </a:r>
          <a:r>
            <a:rPr lang="nl-NL" sz="1100">
              <a:solidFill>
                <a:srgbClr val="000000"/>
              </a:solidFill>
              <a:latin typeface="Calibri"/>
            </a:rPr>
            <a:t>_Multifrequency.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Surveyed area: Portuguese and Spanish waters off the Gulf of Cadiz, between 20 and 200 m depth (ICES Subdivision 9a S).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Sampling design: systematic parallel grid with 21 transects equally spaced by 8 nm, normal to the shoreline.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Research vessel: B/O </a:t>
          </a:r>
          <a:r>
            <a:rPr i="1" lang="nl-NL" sz="1100">
              <a:solidFill>
                <a:srgbClr val="000000"/>
              </a:solidFill>
              <a:latin typeface="Calibri"/>
            </a:rPr>
            <a:t>Miguel Oliver</a:t>
          </a:r>
          <a:r>
            <a:rPr lang="nl-NL" sz="1100">
              <a:solidFill>
                <a:srgbClr val="000000"/>
              </a:solidFill>
              <a:latin typeface="Calibri"/>
            </a:rPr>
            <a:t>.</a:t>
          </a:r>
          <a:endParaRPr/>
        </a:p>
        <a:p>
          <a:r>
            <a:rPr lang="nl-NL" sz="1100">
              <a:solidFill>
                <a:srgbClr val="000000"/>
              </a:solidFill>
              <a:latin typeface="Calibri"/>
            </a:rPr>
            <a:t>Aim: Pelagic ecosystem survey.</a:t>
          </a:r>
          <a:endParaRPr/>
        </a:p>
        <a:p>
          <a:endParaRPr/>
        </a:p>
      </xdr:txBody>
    </xdr:sp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K92" activeCellId="0" sqref="K92"/>
    </sheetView>
  </sheetViews>
  <sheetFormatPr defaultRowHeight="15"/>
  <cols>
    <col collapsed="false" hidden="false" max="1025" min="1" style="0" width="10.4777327935223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3:AH43"/>
  <sheetViews>
    <sheetView windowProtection="false"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T80" activeCellId="0" sqref="T80"/>
    </sheetView>
  </sheetViews>
  <sheetFormatPr defaultRowHeight="15"/>
  <cols>
    <col collapsed="false" hidden="false" max="2" min="1" style="0" width="10.4777327935223"/>
    <col collapsed="false" hidden="false" max="3" min="3" style="0" width="9"/>
    <col collapsed="false" hidden="false" max="4" min="4" style="0" width="8"/>
    <col collapsed="false" hidden="false" max="6" min="5" style="0" width="9"/>
    <col collapsed="false" hidden="false" max="11" min="7" style="0" width="9.99595141700405"/>
    <col collapsed="false" hidden="false" max="12" min="12" style="0" width="8"/>
    <col collapsed="false" hidden="false" max="13" min="13" style="0" width="11.1417004048583"/>
    <col collapsed="false" hidden="false" max="16" min="16" style="0" width="11.1417004048583"/>
    <col collapsed="false" hidden="false" max="17" min="17" style="0" width="6.42914979757085"/>
    <col collapsed="false" hidden="false" max="18" min="18" style="0" width="6.57085020242915"/>
    <col collapsed="false" hidden="false" max="20" min="19" style="0" width="10.4777327935223"/>
    <col collapsed="false" hidden="false" max="21" min="21" style="0" width="9.1417004048583"/>
    <col collapsed="false" hidden="false" max="22" min="22" style="0" width="9"/>
    <col collapsed="false" hidden="false" max="23" min="23" style="0" width="8"/>
    <col collapsed="false" hidden="false" max="24" min="24" style="0" width="9"/>
    <col collapsed="false" hidden="false" max="1025" min="25" style="0" width="10.4777327935223"/>
  </cols>
  <sheetData>
    <row r="13" customFormat="false" ht="15" hidden="false" customHeight="false" outlineLevel="0" collapsed="false">
      <c r="B13" s="1" t="s">
        <v>0</v>
      </c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</row>
    <row r="14" customFormat="false" ht="15" hidden="false" customHeight="false" outlineLevel="0" collapsed="false">
      <c r="B14" s="2" t="s">
        <v>1</v>
      </c>
      <c r="C14" s="2" t="s">
        <v>2</v>
      </c>
      <c r="D14" s="2" t="s">
        <v>3</v>
      </c>
      <c r="E14" s="2" t="s">
        <v>4</v>
      </c>
      <c r="F14" s="2" t="s">
        <v>5</v>
      </c>
      <c r="G14" s="2" t="s">
        <v>6</v>
      </c>
      <c r="H14" s="2" t="s">
        <v>7</v>
      </c>
      <c r="I14" s="2" t="s">
        <v>8</v>
      </c>
      <c r="J14" s="2" t="s">
        <v>9</v>
      </c>
      <c r="K14" s="2" t="s">
        <v>10</v>
      </c>
      <c r="L14" s="2" t="s">
        <v>11</v>
      </c>
      <c r="M14" s="3" t="s">
        <v>12</v>
      </c>
      <c r="N14" s="3"/>
      <c r="O14" s="3"/>
      <c r="P14" s="2" t="s">
        <v>13</v>
      </c>
      <c r="Q14" s="2"/>
      <c r="R14" s="2"/>
      <c r="U14" s="3" t="s">
        <v>14</v>
      </c>
      <c r="V14" s="3"/>
      <c r="W14" s="3"/>
      <c r="X14" s="3"/>
      <c r="Y14" s="3"/>
      <c r="Z14" s="3"/>
      <c r="AA14" s="3"/>
      <c r="AB14" s="3"/>
      <c r="AC14" s="3"/>
      <c r="AD14" s="3"/>
      <c r="AE14" s="3"/>
      <c r="AF14" s="3"/>
      <c r="AG14" s="3"/>
      <c r="AH14" s="3"/>
    </row>
    <row r="15" customFormat="false" ht="15" hidden="false" customHeight="false" outlineLevel="0" collapsed="false"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 t="s">
        <v>15</v>
      </c>
      <c r="N15" s="2" t="s">
        <v>16</v>
      </c>
      <c r="O15" s="2" t="s">
        <v>17</v>
      </c>
      <c r="P15" s="2" t="s">
        <v>15</v>
      </c>
      <c r="Q15" s="2" t="s">
        <v>16</v>
      </c>
      <c r="R15" s="2" t="s">
        <v>17</v>
      </c>
      <c r="U15" s="2" t="s">
        <v>1</v>
      </c>
      <c r="V15" s="2" t="s">
        <v>2</v>
      </c>
      <c r="W15" s="2" t="s">
        <v>3</v>
      </c>
      <c r="X15" s="2" t="s">
        <v>4</v>
      </c>
      <c r="Y15" s="2" t="s">
        <v>5</v>
      </c>
      <c r="Z15" s="2" t="s">
        <v>6</v>
      </c>
      <c r="AA15" s="2" t="s">
        <v>7</v>
      </c>
      <c r="AB15" s="2" t="s">
        <v>8</v>
      </c>
      <c r="AC15" s="2" t="s">
        <v>9</v>
      </c>
      <c r="AD15" s="2" t="s">
        <v>10</v>
      </c>
      <c r="AE15" s="2" t="s">
        <v>11</v>
      </c>
      <c r="AF15" s="2" t="s">
        <v>15</v>
      </c>
      <c r="AG15" s="2" t="s">
        <v>16</v>
      </c>
      <c r="AH15" s="2" t="s">
        <v>17</v>
      </c>
    </row>
    <row r="16" customFormat="false" ht="15" hidden="false" customHeight="false" outlineLevel="0" collapsed="false">
      <c r="B16" s="4" t="n">
        <v>6</v>
      </c>
      <c r="C16" s="5" t="n">
        <v>0</v>
      </c>
      <c r="D16" s="5" t="n">
        <v>0</v>
      </c>
      <c r="E16" s="5" t="n">
        <v>0</v>
      </c>
      <c r="F16" s="5" t="n">
        <v>0</v>
      </c>
      <c r="G16" s="5" t="n">
        <v>0</v>
      </c>
      <c r="H16" s="5" t="n">
        <v>0</v>
      </c>
      <c r="I16" s="5" t="n">
        <v>0</v>
      </c>
      <c r="J16" s="5" t="n">
        <v>0</v>
      </c>
      <c r="K16" s="5" t="n">
        <v>0</v>
      </c>
      <c r="L16" s="5" t="n">
        <v>0</v>
      </c>
      <c r="M16" s="5" t="n">
        <f aca="false">SUM(C16:F16)</f>
        <v>0</v>
      </c>
      <c r="N16" s="5" t="n">
        <f aca="false">SUM(G16:L16)</f>
        <v>0</v>
      </c>
      <c r="O16" s="5" t="n">
        <f aca="false">SUM(C16:L16)</f>
        <v>0</v>
      </c>
      <c r="P16" s="6" t="n">
        <f aca="false">M16/1000000</f>
        <v>0</v>
      </c>
      <c r="Q16" s="6" t="n">
        <f aca="false">N16/1000000</f>
        <v>0</v>
      </c>
      <c r="R16" s="6" t="n">
        <f aca="false">O16/1000000</f>
        <v>0</v>
      </c>
      <c r="U16" s="4" t="n">
        <v>6</v>
      </c>
      <c r="V16" s="5" t="n">
        <v>0</v>
      </c>
      <c r="W16" s="5" t="n">
        <v>0</v>
      </c>
      <c r="X16" s="5" t="n">
        <v>0</v>
      </c>
      <c r="Y16" s="5" t="n">
        <v>0</v>
      </c>
      <c r="Z16" s="5" t="n">
        <v>0</v>
      </c>
      <c r="AA16" s="5" t="n">
        <v>0</v>
      </c>
      <c r="AB16" s="5" t="n">
        <v>0</v>
      </c>
      <c r="AC16" s="5" t="n">
        <v>0</v>
      </c>
      <c r="AD16" s="5" t="n">
        <v>0</v>
      </c>
      <c r="AE16" s="5" t="n">
        <v>0</v>
      </c>
      <c r="AF16" s="7" t="n">
        <f aca="false">SUM(V16:Y16)</f>
        <v>0</v>
      </c>
      <c r="AG16" s="7" t="n">
        <f aca="false">SUM(Z16:AE16)</f>
        <v>0</v>
      </c>
      <c r="AH16" s="7" t="n">
        <f aca="false">SUM(V16:AE16)</f>
        <v>0</v>
      </c>
    </row>
    <row r="17" customFormat="false" ht="15" hidden="false" customHeight="false" outlineLevel="0" collapsed="false">
      <c r="B17" s="4" t="n">
        <v>6.5</v>
      </c>
      <c r="C17" s="5" t="n">
        <v>0</v>
      </c>
      <c r="D17" s="5" t="n">
        <v>0</v>
      </c>
      <c r="E17" s="5" t="n">
        <v>83224</v>
      </c>
      <c r="F17" s="5" t="n">
        <v>0</v>
      </c>
      <c r="G17" s="5" t="n">
        <v>563323</v>
      </c>
      <c r="H17" s="5" t="n">
        <v>0</v>
      </c>
      <c r="I17" s="5" t="n">
        <v>0</v>
      </c>
      <c r="J17" s="5" t="n">
        <v>0</v>
      </c>
      <c r="K17" s="5" t="n">
        <v>0</v>
      </c>
      <c r="L17" s="5" t="n">
        <v>0</v>
      </c>
      <c r="M17" s="5" t="n">
        <f aca="false">SUM(C17:F17)</f>
        <v>83224</v>
      </c>
      <c r="N17" s="5" t="n">
        <f aca="false">SUM(G17:L17)</f>
        <v>563323</v>
      </c>
      <c r="O17" s="5" t="n">
        <f aca="false">SUM(C17:L17)</f>
        <v>646547</v>
      </c>
      <c r="P17" s="8" t="n">
        <f aca="false">M17/1000000</f>
        <v>0.083224</v>
      </c>
      <c r="Q17" s="6" t="n">
        <f aca="false">N17/1000000</f>
        <v>0.563323</v>
      </c>
      <c r="R17" s="6" t="n">
        <f aca="false">O17/1000000</f>
        <v>0.646547</v>
      </c>
      <c r="U17" s="4" t="n">
        <v>6.5</v>
      </c>
      <c r="V17" s="9" t="n">
        <v>0</v>
      </c>
      <c r="W17" s="9" t="n">
        <v>0</v>
      </c>
      <c r="X17" s="9" t="n">
        <v>0.131</v>
      </c>
      <c r="Y17" s="9" t="n">
        <v>0</v>
      </c>
      <c r="Z17" s="9" t="n">
        <v>0.888</v>
      </c>
      <c r="AA17" s="9" t="n">
        <v>0</v>
      </c>
      <c r="AB17" s="9" t="n">
        <v>0</v>
      </c>
      <c r="AC17" s="9" t="n">
        <v>0</v>
      </c>
      <c r="AD17" s="9" t="n">
        <v>0</v>
      </c>
      <c r="AE17" s="9" t="n">
        <v>0</v>
      </c>
      <c r="AF17" s="7" t="n">
        <f aca="false">SUM(V17:Y17)</f>
        <v>0.131</v>
      </c>
      <c r="AG17" s="7" t="n">
        <f aca="false">SUM(Z17:AE17)</f>
        <v>0.888</v>
      </c>
      <c r="AH17" s="7" t="n">
        <f aca="false">SUM(V17:AE17)</f>
        <v>1.019</v>
      </c>
    </row>
    <row r="18" customFormat="false" ht="15" hidden="false" customHeight="false" outlineLevel="0" collapsed="false">
      <c r="B18" s="4" t="n">
        <v>7</v>
      </c>
      <c r="C18" s="5" t="n">
        <v>0</v>
      </c>
      <c r="D18" s="5" t="n">
        <v>0</v>
      </c>
      <c r="E18" s="5" t="n">
        <v>332895</v>
      </c>
      <c r="F18" s="5" t="n">
        <v>0</v>
      </c>
      <c r="G18" s="5" t="n">
        <v>2253295</v>
      </c>
      <c r="H18" s="5" t="n">
        <v>0</v>
      </c>
      <c r="I18" s="5" t="n">
        <v>9668684</v>
      </c>
      <c r="J18" s="5" t="n">
        <v>0</v>
      </c>
      <c r="K18" s="5" t="n">
        <v>0</v>
      </c>
      <c r="L18" s="5" t="n">
        <v>0</v>
      </c>
      <c r="M18" s="5" t="n">
        <f aca="false">SUM(C18:F18)</f>
        <v>332895</v>
      </c>
      <c r="N18" s="5" t="n">
        <f aca="false">SUM(G18:L18)</f>
        <v>11921979</v>
      </c>
      <c r="O18" s="5" t="n">
        <f aca="false">SUM(C18:L18)</f>
        <v>12254874</v>
      </c>
      <c r="P18" s="8" t="n">
        <f aca="false">M18/1000000</f>
        <v>0.332895</v>
      </c>
      <c r="Q18" s="6" t="n">
        <f aca="false">N18/1000000</f>
        <v>11.921979</v>
      </c>
      <c r="R18" s="6" t="n">
        <f aca="false">O18/1000000</f>
        <v>12.254874</v>
      </c>
      <c r="U18" s="4" t="n">
        <v>7</v>
      </c>
      <c r="V18" s="9" t="n">
        <v>0</v>
      </c>
      <c r="W18" s="9" t="n">
        <v>0</v>
      </c>
      <c r="X18" s="9" t="n">
        <v>0.667</v>
      </c>
      <c r="Y18" s="9" t="n">
        <v>0</v>
      </c>
      <c r="Z18" s="9" t="n">
        <v>4.517</v>
      </c>
      <c r="AA18" s="9" t="n">
        <v>0</v>
      </c>
      <c r="AB18" s="9" t="n">
        <v>19.383</v>
      </c>
      <c r="AC18" s="9" t="n">
        <v>0</v>
      </c>
      <c r="AD18" s="9" t="n">
        <v>0</v>
      </c>
      <c r="AE18" s="9" t="n">
        <v>0</v>
      </c>
      <c r="AF18" s="7" t="n">
        <f aca="false">SUM(V18:Y18)</f>
        <v>0.667</v>
      </c>
      <c r="AG18" s="10" t="n">
        <f aca="false">SUM(Z18:AE18)</f>
        <v>23.9</v>
      </c>
      <c r="AH18" s="7" t="n">
        <f aca="false">SUM(V18:AE18)</f>
        <v>24.567</v>
      </c>
    </row>
    <row r="19" customFormat="false" ht="15" hidden="false" customHeight="false" outlineLevel="0" collapsed="false">
      <c r="B19" s="4" t="n">
        <v>7.5</v>
      </c>
      <c r="C19" s="5" t="n">
        <v>0</v>
      </c>
      <c r="D19" s="5" t="n">
        <v>0</v>
      </c>
      <c r="E19" s="5" t="n">
        <v>1748750</v>
      </c>
      <c r="F19" s="5" t="n">
        <v>0</v>
      </c>
      <c r="G19" s="5" t="n">
        <v>11836929</v>
      </c>
      <c r="H19" s="5" t="n">
        <v>0</v>
      </c>
      <c r="I19" s="5" t="n">
        <v>125546382</v>
      </c>
      <c r="J19" s="5" t="n">
        <v>0</v>
      </c>
      <c r="K19" s="5" t="n">
        <v>0</v>
      </c>
      <c r="L19" s="5" t="n">
        <v>0</v>
      </c>
      <c r="M19" s="5" t="n">
        <f aca="false">SUM(C19:F19)</f>
        <v>1748750</v>
      </c>
      <c r="N19" s="5" t="n">
        <f aca="false">SUM(G19:L19)</f>
        <v>137383311</v>
      </c>
      <c r="O19" s="5" t="n">
        <f aca="false">SUM(C19:L19)</f>
        <v>139132061</v>
      </c>
      <c r="P19" s="6" t="n">
        <f aca="false">M19/1000000</f>
        <v>1.74875</v>
      </c>
      <c r="Q19" s="6" t="n">
        <f aca="false">N19/1000000</f>
        <v>137.383311</v>
      </c>
      <c r="R19" s="6" t="n">
        <f aca="false">O19/1000000</f>
        <v>139.132061</v>
      </c>
      <c r="U19" s="4" t="n">
        <v>7.5</v>
      </c>
      <c r="V19" s="9" t="n">
        <v>0</v>
      </c>
      <c r="W19" s="9" t="n">
        <v>0</v>
      </c>
      <c r="X19" s="9" t="n">
        <v>4.386</v>
      </c>
      <c r="Y19" s="9" t="n">
        <v>0</v>
      </c>
      <c r="Z19" s="9" t="n">
        <v>29.688</v>
      </c>
      <c r="AA19" s="9" t="n">
        <v>0</v>
      </c>
      <c r="AB19" s="9" t="n">
        <v>314.878</v>
      </c>
      <c r="AC19" s="9" t="n">
        <v>0</v>
      </c>
      <c r="AD19" s="9" t="n">
        <v>0</v>
      </c>
      <c r="AE19" s="9" t="n">
        <v>0</v>
      </c>
      <c r="AF19" s="7" t="n">
        <f aca="false">SUM(V19:Y19)</f>
        <v>4.386</v>
      </c>
      <c r="AG19" s="7" t="n">
        <f aca="false">SUM(Z19:AE19)</f>
        <v>344.566</v>
      </c>
      <c r="AH19" s="7" t="n">
        <f aca="false">SUM(V19:AE19)</f>
        <v>348.952</v>
      </c>
    </row>
    <row r="20" customFormat="false" ht="15" hidden="false" customHeight="false" outlineLevel="0" collapsed="false">
      <c r="B20" s="4" t="n">
        <v>8</v>
      </c>
      <c r="C20" s="5" t="n">
        <v>0</v>
      </c>
      <c r="D20" s="5" t="n">
        <v>0</v>
      </c>
      <c r="E20" s="5" t="n">
        <v>2415592</v>
      </c>
      <c r="F20" s="5" t="n">
        <v>0</v>
      </c>
      <c r="G20" s="5" t="n">
        <v>16350649</v>
      </c>
      <c r="H20" s="5" t="n">
        <v>0</v>
      </c>
      <c r="I20" s="5" t="n">
        <v>251166011</v>
      </c>
      <c r="J20" s="5" t="n">
        <v>8955528</v>
      </c>
      <c r="K20" s="5" t="n">
        <v>0</v>
      </c>
      <c r="L20" s="5" t="n">
        <v>0</v>
      </c>
      <c r="M20" s="5" t="n">
        <f aca="false">SUM(C20:F20)</f>
        <v>2415592</v>
      </c>
      <c r="N20" s="5" t="n">
        <f aca="false">SUM(G20:L20)</f>
        <v>276472188</v>
      </c>
      <c r="O20" s="5" t="n">
        <f aca="false">SUM(C20:L20)</f>
        <v>278887780</v>
      </c>
      <c r="P20" s="6" t="n">
        <f aca="false">M20/1000000</f>
        <v>2.415592</v>
      </c>
      <c r="Q20" s="6" t="n">
        <f aca="false">N20/1000000</f>
        <v>276.472188</v>
      </c>
      <c r="R20" s="6" t="n">
        <f aca="false">O20/1000000</f>
        <v>278.88778</v>
      </c>
      <c r="U20" s="4" t="n">
        <v>8</v>
      </c>
      <c r="V20" s="9" t="n">
        <v>0</v>
      </c>
      <c r="W20" s="9" t="n">
        <v>0</v>
      </c>
      <c r="X20" s="9" t="n">
        <v>7.474</v>
      </c>
      <c r="Y20" s="9" t="n">
        <v>0</v>
      </c>
      <c r="Z20" s="9" t="n">
        <v>50.591</v>
      </c>
      <c r="AA20" s="9" t="n">
        <v>0</v>
      </c>
      <c r="AB20" s="9" t="n">
        <v>777.139</v>
      </c>
      <c r="AC20" s="11" t="n">
        <v>27.71</v>
      </c>
      <c r="AD20" s="9" t="n">
        <v>0</v>
      </c>
      <c r="AE20" s="9" t="n">
        <v>0</v>
      </c>
      <c r="AF20" s="7" t="n">
        <f aca="false">SUM(V20:Y20)</f>
        <v>7.474</v>
      </c>
      <c r="AG20" s="10" t="n">
        <f aca="false">SUM(Z20:AE20)</f>
        <v>855.44</v>
      </c>
      <c r="AH20" s="7" t="n">
        <f aca="false">SUM(V20:AE20)</f>
        <v>862.914</v>
      </c>
    </row>
    <row r="21" customFormat="false" ht="15" hidden="false" customHeight="false" outlineLevel="0" collapsed="false">
      <c r="B21" s="4" t="n">
        <v>8.5</v>
      </c>
      <c r="C21" s="5" t="n">
        <v>0</v>
      </c>
      <c r="D21" s="5" t="n">
        <v>0</v>
      </c>
      <c r="E21" s="5" t="n">
        <v>1415855</v>
      </c>
      <c r="F21" s="5" t="n">
        <v>0</v>
      </c>
      <c r="G21" s="5" t="n">
        <v>9583635</v>
      </c>
      <c r="H21" s="5" t="n">
        <v>0</v>
      </c>
      <c r="I21" s="5" t="n">
        <v>170666904</v>
      </c>
      <c r="J21" s="5" t="n">
        <v>82567194</v>
      </c>
      <c r="K21" s="5" t="n">
        <v>0</v>
      </c>
      <c r="L21" s="5" t="n">
        <v>0</v>
      </c>
      <c r="M21" s="5" t="n">
        <f aca="false">SUM(C21:F21)</f>
        <v>1415855</v>
      </c>
      <c r="N21" s="5" t="n">
        <f aca="false">SUM(G21:L21)</f>
        <v>262817733</v>
      </c>
      <c r="O21" s="5" t="n">
        <f aca="false">SUM(C21:L21)</f>
        <v>264233588</v>
      </c>
      <c r="P21" s="6" t="n">
        <f aca="false">M21/1000000</f>
        <v>1.415855</v>
      </c>
      <c r="Q21" s="6" t="n">
        <f aca="false">N21/1000000</f>
        <v>262.817733</v>
      </c>
      <c r="R21" s="6" t="n">
        <f aca="false">O21/1000000</f>
        <v>264.233588</v>
      </c>
      <c r="U21" s="4" t="n">
        <v>8.5</v>
      </c>
      <c r="V21" s="9" t="n">
        <v>0</v>
      </c>
      <c r="W21" s="9" t="n">
        <v>0</v>
      </c>
      <c r="X21" s="9" t="n">
        <v>5.338</v>
      </c>
      <c r="Y21" s="9" t="n">
        <v>0</v>
      </c>
      <c r="Z21" s="9" t="n">
        <v>36.133</v>
      </c>
      <c r="AA21" s="9" t="n">
        <v>0</v>
      </c>
      <c r="AB21" s="9" t="n">
        <v>643.456</v>
      </c>
      <c r="AC21" s="9" t="n">
        <v>311.299</v>
      </c>
      <c r="AD21" s="9" t="n">
        <v>0</v>
      </c>
      <c r="AE21" s="9" t="n">
        <v>0</v>
      </c>
      <c r="AF21" s="7" t="n">
        <f aca="false">SUM(V21:Y21)</f>
        <v>5.338</v>
      </c>
      <c r="AG21" s="7" t="n">
        <f aca="false">SUM(Z21:AE21)</f>
        <v>990.888</v>
      </c>
      <c r="AH21" s="7" t="n">
        <f aca="false">SUM(V21:AE21)</f>
        <v>996.226</v>
      </c>
    </row>
    <row r="22" customFormat="false" ht="15" hidden="false" customHeight="false" outlineLevel="0" collapsed="false">
      <c r="B22" s="4" t="n">
        <v>9</v>
      </c>
      <c r="C22" s="5" t="n">
        <v>0</v>
      </c>
      <c r="D22" s="5" t="n">
        <v>0</v>
      </c>
      <c r="E22" s="5" t="n">
        <v>499342</v>
      </c>
      <c r="F22" s="5" t="n">
        <v>0</v>
      </c>
      <c r="G22" s="5" t="n">
        <v>3379941</v>
      </c>
      <c r="H22" s="5" t="n">
        <v>0</v>
      </c>
      <c r="I22" s="5" t="n">
        <v>38674731</v>
      </c>
      <c r="J22" s="5" t="n">
        <v>143227947</v>
      </c>
      <c r="K22" s="5" t="n">
        <v>0</v>
      </c>
      <c r="L22" s="5" t="n">
        <v>0</v>
      </c>
      <c r="M22" s="5" t="n">
        <f aca="false">SUM(C22:F22)</f>
        <v>499342</v>
      </c>
      <c r="N22" s="5" t="n">
        <f aca="false">SUM(G22:L22)</f>
        <v>185282619</v>
      </c>
      <c r="O22" s="5" t="n">
        <f aca="false">SUM(C22:L22)</f>
        <v>185781961</v>
      </c>
      <c r="P22" s="8" t="n">
        <f aca="false">M22/1000000</f>
        <v>0.499342</v>
      </c>
      <c r="Q22" s="6" t="n">
        <f aca="false">N22/1000000</f>
        <v>185.282619</v>
      </c>
      <c r="R22" s="6" t="n">
        <f aca="false">O22/1000000</f>
        <v>185.781961</v>
      </c>
      <c r="U22" s="4" t="n">
        <v>9</v>
      </c>
      <c r="V22" s="9" t="n">
        <v>0</v>
      </c>
      <c r="W22" s="9" t="n">
        <v>0</v>
      </c>
      <c r="X22" s="9" t="n">
        <v>2.269</v>
      </c>
      <c r="Y22" s="9" t="n">
        <v>0</v>
      </c>
      <c r="Z22" s="9" t="n">
        <v>15.358</v>
      </c>
      <c r="AA22" s="9" t="n">
        <v>0</v>
      </c>
      <c r="AB22" s="9" t="n">
        <v>175.735</v>
      </c>
      <c r="AC22" s="9" t="n">
        <v>650.816</v>
      </c>
      <c r="AD22" s="9" t="n">
        <v>0</v>
      </c>
      <c r="AE22" s="9" t="n">
        <v>0</v>
      </c>
      <c r="AF22" s="7" t="n">
        <f aca="false">SUM(V22:Y22)</f>
        <v>2.269</v>
      </c>
      <c r="AG22" s="7" t="n">
        <f aca="false">SUM(Z22:AE22)</f>
        <v>841.909</v>
      </c>
      <c r="AH22" s="7" t="n">
        <f aca="false">SUM(V22:AE22)</f>
        <v>844.178</v>
      </c>
    </row>
    <row r="23" customFormat="false" ht="15" hidden="false" customHeight="false" outlineLevel="0" collapsed="false">
      <c r="B23" s="4" t="n">
        <v>9.5</v>
      </c>
      <c r="C23" s="5" t="n">
        <v>0</v>
      </c>
      <c r="D23" s="5" t="n">
        <v>0</v>
      </c>
      <c r="E23" s="5" t="n">
        <v>720954</v>
      </c>
      <c r="F23" s="5" t="n">
        <v>0</v>
      </c>
      <c r="G23" s="5" t="n">
        <v>4879991</v>
      </c>
      <c r="H23" s="5" t="n">
        <v>0</v>
      </c>
      <c r="I23" s="5" t="n">
        <v>12891577</v>
      </c>
      <c r="J23" s="5" t="n">
        <v>137394611</v>
      </c>
      <c r="K23" s="5" t="n">
        <v>2352741</v>
      </c>
      <c r="L23" s="5" t="n">
        <v>599718</v>
      </c>
      <c r="M23" s="5" t="n">
        <f aca="false">SUM(C23:F23)</f>
        <v>720954</v>
      </c>
      <c r="N23" s="5" t="n">
        <f aca="false">SUM(G23:L23)</f>
        <v>158118638</v>
      </c>
      <c r="O23" s="5" t="n">
        <f aca="false">SUM(C23:L23)</f>
        <v>158839592</v>
      </c>
      <c r="P23" s="6" t="n">
        <f aca="false">M23/1000000</f>
        <v>0.720954</v>
      </c>
      <c r="Q23" s="6" t="n">
        <f aca="false">N23/1000000</f>
        <v>158.118638</v>
      </c>
      <c r="R23" s="6" t="n">
        <f aca="false">O23/1000000</f>
        <v>158.839592</v>
      </c>
      <c r="U23" s="4" t="n">
        <v>9.5</v>
      </c>
      <c r="V23" s="9" t="n">
        <v>0</v>
      </c>
      <c r="W23" s="9" t="n">
        <v>0</v>
      </c>
      <c r="X23" s="11" t="n">
        <v>3.91</v>
      </c>
      <c r="Y23" s="9" t="n">
        <v>0</v>
      </c>
      <c r="Z23" s="9" t="n">
        <v>26.463</v>
      </c>
      <c r="AA23" s="9" t="n">
        <v>0</v>
      </c>
      <c r="AB23" s="9" t="n">
        <v>69.908</v>
      </c>
      <c r="AC23" s="9" t="n">
        <v>745.062</v>
      </c>
      <c r="AD23" s="9" t="n">
        <v>12.758</v>
      </c>
      <c r="AE23" s="9" t="n">
        <v>3.252</v>
      </c>
      <c r="AF23" s="10" t="n">
        <f aca="false">SUM(V23:Y23)</f>
        <v>3.91</v>
      </c>
      <c r="AG23" s="7" t="n">
        <f aca="false">SUM(Z23:AE23)</f>
        <v>857.443</v>
      </c>
      <c r="AH23" s="7" t="n">
        <f aca="false">SUM(V23:AE23)</f>
        <v>861.353</v>
      </c>
    </row>
    <row r="24" customFormat="false" ht="15" hidden="false" customHeight="false" outlineLevel="0" collapsed="false">
      <c r="B24" s="4" t="n">
        <v>10</v>
      </c>
      <c r="C24" s="5" t="n">
        <v>0</v>
      </c>
      <c r="D24" s="5" t="n">
        <v>0</v>
      </c>
      <c r="E24" s="5" t="n">
        <v>5074524</v>
      </c>
      <c r="F24" s="5" t="n">
        <v>310517</v>
      </c>
      <c r="G24" s="5" t="n">
        <v>34348415</v>
      </c>
      <c r="H24" s="5" t="n">
        <v>1943326</v>
      </c>
      <c r="I24" s="5" t="n">
        <v>6445792</v>
      </c>
      <c r="J24" s="5" t="n">
        <v>106566167</v>
      </c>
      <c r="K24" s="5" t="n">
        <v>16879684</v>
      </c>
      <c r="L24" s="5" t="n">
        <v>1759172</v>
      </c>
      <c r="M24" s="5" t="n">
        <f aca="false">SUM(C24:F24)</f>
        <v>5385041</v>
      </c>
      <c r="N24" s="5" t="n">
        <f aca="false">SUM(G24:L24)</f>
        <v>167942556</v>
      </c>
      <c r="O24" s="5" t="n">
        <f aca="false">SUM(C24:L24)</f>
        <v>173327597</v>
      </c>
      <c r="P24" s="6" t="n">
        <f aca="false">M24/1000000</f>
        <v>5.385041</v>
      </c>
      <c r="Q24" s="6" t="n">
        <f aca="false">N24/1000000</f>
        <v>167.942556</v>
      </c>
      <c r="R24" s="6" t="n">
        <f aca="false">O24/1000000</f>
        <v>173.327597</v>
      </c>
      <c r="U24" s="4" t="n">
        <v>10</v>
      </c>
      <c r="V24" s="9" t="n">
        <v>0</v>
      </c>
      <c r="W24" s="9" t="n">
        <v>0</v>
      </c>
      <c r="X24" s="9" t="n">
        <v>32.551</v>
      </c>
      <c r="Y24" s="9" t="n">
        <v>1.992</v>
      </c>
      <c r="Z24" s="9" t="n">
        <v>220.334</v>
      </c>
      <c r="AA24" s="9" t="n">
        <v>12.466</v>
      </c>
      <c r="AB24" s="9" t="n">
        <v>41.348</v>
      </c>
      <c r="AC24" s="9" t="n">
        <v>683.587</v>
      </c>
      <c r="AD24" s="9" t="n">
        <v>108.278</v>
      </c>
      <c r="AE24" s="9" t="n">
        <v>11.285</v>
      </c>
      <c r="AF24" s="7" t="n">
        <f aca="false">SUM(V24:Y24)</f>
        <v>34.543</v>
      </c>
      <c r="AG24" s="7" t="n">
        <f aca="false">SUM(Z24:AE24)</f>
        <v>1077.298</v>
      </c>
      <c r="AH24" s="7" t="n">
        <f aca="false">SUM(V24:AE24)</f>
        <v>1111.841</v>
      </c>
    </row>
    <row r="25" customFormat="false" ht="15" hidden="false" customHeight="false" outlineLevel="0" collapsed="false">
      <c r="B25" s="4" t="n">
        <v>10.5</v>
      </c>
      <c r="C25" s="5" t="n">
        <v>0</v>
      </c>
      <c r="D25" s="5" t="n">
        <v>0</v>
      </c>
      <c r="E25" s="5" t="n">
        <v>20161712</v>
      </c>
      <c r="F25" s="5" t="n">
        <v>776870</v>
      </c>
      <c r="G25" s="5" t="n">
        <v>136470504</v>
      </c>
      <c r="H25" s="5" t="n">
        <v>4861929</v>
      </c>
      <c r="I25" s="5" t="n">
        <v>3222893</v>
      </c>
      <c r="J25" s="5" t="n">
        <v>68179072</v>
      </c>
      <c r="K25" s="5" t="n">
        <v>79551178</v>
      </c>
      <c r="L25" s="5" t="n">
        <v>1839134</v>
      </c>
      <c r="M25" s="5" t="n">
        <f aca="false">SUM(C25:F25)</f>
        <v>20938582</v>
      </c>
      <c r="N25" s="5" t="n">
        <f aca="false">SUM(G25:L25)</f>
        <v>294124710</v>
      </c>
      <c r="O25" s="5" t="n">
        <f aca="false">SUM(C25:L25)</f>
        <v>315063292</v>
      </c>
      <c r="P25" s="6" t="n">
        <f aca="false">M25/1000000</f>
        <v>20.938582</v>
      </c>
      <c r="Q25" s="6" t="n">
        <f aca="false">N25/1000000</f>
        <v>294.12471</v>
      </c>
      <c r="R25" s="6" t="n">
        <f aca="false">O25/1000000</f>
        <v>315.063292</v>
      </c>
      <c r="U25" s="4" t="n">
        <v>10.5</v>
      </c>
      <c r="V25" s="9" t="n">
        <v>0</v>
      </c>
      <c r="W25" s="9" t="n">
        <v>0</v>
      </c>
      <c r="X25" s="9" t="n">
        <v>151.767</v>
      </c>
      <c r="Y25" s="9" t="n">
        <v>5.848</v>
      </c>
      <c r="Z25" s="9" t="n">
        <v>1027.28</v>
      </c>
      <c r="AA25" s="9" t="n">
        <v>36.598</v>
      </c>
      <c r="AB25" s="11" t="n">
        <v>24.26</v>
      </c>
      <c r="AC25" s="9" t="n">
        <v>513.217</v>
      </c>
      <c r="AD25" s="9" t="n">
        <v>598.821</v>
      </c>
      <c r="AE25" s="9" t="n">
        <v>13.844</v>
      </c>
      <c r="AF25" s="7" t="n">
        <f aca="false">SUM(V25:Y25)</f>
        <v>157.615</v>
      </c>
      <c r="AG25" s="10" t="n">
        <f aca="false">SUM(Z25:AE25)</f>
        <v>2214.02</v>
      </c>
      <c r="AH25" s="7" t="n">
        <f aca="false">SUM(V25:AE25)</f>
        <v>2371.635</v>
      </c>
    </row>
    <row r="26" customFormat="false" ht="15" hidden="false" customHeight="false" outlineLevel="0" collapsed="false">
      <c r="B26" s="4" t="n">
        <v>11</v>
      </c>
      <c r="C26" s="5" t="n">
        <v>0</v>
      </c>
      <c r="D26" s="5" t="n">
        <v>0</v>
      </c>
      <c r="E26" s="5" t="n">
        <v>16925684</v>
      </c>
      <c r="F26" s="5" t="n">
        <v>2098723</v>
      </c>
      <c r="G26" s="5" t="n">
        <v>114566489</v>
      </c>
      <c r="H26" s="5" t="n">
        <v>13134560</v>
      </c>
      <c r="I26" s="5" t="n">
        <v>0</v>
      </c>
      <c r="J26" s="5" t="n">
        <v>45095297</v>
      </c>
      <c r="K26" s="5" t="n">
        <v>119168678</v>
      </c>
      <c r="L26" s="5" t="n">
        <v>1199435</v>
      </c>
      <c r="M26" s="5" t="n">
        <f aca="false">SUM(C26:F26)</f>
        <v>19024407</v>
      </c>
      <c r="N26" s="5" t="n">
        <f aca="false">SUM(G26:L26)</f>
        <v>293164459</v>
      </c>
      <c r="O26" s="5" t="n">
        <f aca="false">SUM(C26:L26)</f>
        <v>312188866</v>
      </c>
      <c r="P26" s="6" t="n">
        <f aca="false">M26/1000000</f>
        <v>19.024407</v>
      </c>
      <c r="Q26" s="6" t="n">
        <f aca="false">N26/1000000</f>
        <v>293.164459</v>
      </c>
      <c r="R26" s="6" t="n">
        <f aca="false">O26/1000000</f>
        <v>312.188866</v>
      </c>
      <c r="U26" s="4" t="n">
        <v>11</v>
      </c>
      <c r="V26" s="9" t="n">
        <v>0</v>
      </c>
      <c r="W26" s="9" t="n">
        <v>0</v>
      </c>
      <c r="X26" s="9" t="n">
        <v>148.427</v>
      </c>
      <c r="Y26" s="9" t="n">
        <v>18.404</v>
      </c>
      <c r="Z26" s="9" t="n">
        <v>1004.673</v>
      </c>
      <c r="AA26" s="9" t="n">
        <v>115.181</v>
      </c>
      <c r="AB26" s="9" t="n">
        <v>0</v>
      </c>
      <c r="AC26" s="9" t="n">
        <v>395.456</v>
      </c>
      <c r="AD26" s="9" t="n">
        <v>1045.031</v>
      </c>
      <c r="AE26" s="9" t="n">
        <v>10.518</v>
      </c>
      <c r="AF26" s="7" t="n">
        <f aca="false">SUM(V26:Y26)</f>
        <v>166.831</v>
      </c>
      <c r="AG26" s="7" t="n">
        <f aca="false">SUM(Z26:AE26)</f>
        <v>2570.859</v>
      </c>
      <c r="AH26" s="10" t="n">
        <f aca="false">SUM(V26:AE26)</f>
        <v>2737.69</v>
      </c>
    </row>
    <row r="27" customFormat="false" ht="15" hidden="false" customHeight="false" outlineLevel="0" collapsed="false">
      <c r="B27" s="4" t="n">
        <v>11.5</v>
      </c>
      <c r="C27" s="5" t="n">
        <v>0</v>
      </c>
      <c r="D27" s="5" t="n">
        <v>0</v>
      </c>
      <c r="E27" s="5" t="n">
        <v>8601135</v>
      </c>
      <c r="F27" s="5" t="n">
        <v>5483546</v>
      </c>
      <c r="G27" s="5" t="n">
        <v>58219323</v>
      </c>
      <c r="H27" s="5" t="n">
        <v>34318002</v>
      </c>
      <c r="I27" s="5" t="n">
        <v>0</v>
      </c>
      <c r="J27" s="5" t="n">
        <v>16411715</v>
      </c>
      <c r="K27" s="5" t="n">
        <v>118218004</v>
      </c>
      <c r="L27" s="5" t="n">
        <v>479774</v>
      </c>
      <c r="M27" s="5" t="n">
        <f aca="false">SUM(C27:F27)</f>
        <v>14084681</v>
      </c>
      <c r="N27" s="5" t="n">
        <f aca="false">SUM(G27:L27)</f>
        <v>227646818</v>
      </c>
      <c r="O27" s="5" t="n">
        <f aca="false">SUM(C27:L27)</f>
        <v>241731499</v>
      </c>
      <c r="P27" s="6" t="n">
        <f aca="false">M27/1000000</f>
        <v>14.084681</v>
      </c>
      <c r="Q27" s="6" t="n">
        <f aca="false">N27/1000000</f>
        <v>227.646818</v>
      </c>
      <c r="R27" s="6" t="n">
        <f aca="false">O27/1000000</f>
        <v>241.731499</v>
      </c>
      <c r="U27" s="4" t="n">
        <v>11.5</v>
      </c>
      <c r="V27" s="9" t="n">
        <v>0</v>
      </c>
      <c r="W27" s="9" t="n">
        <v>0</v>
      </c>
      <c r="X27" s="9" t="n">
        <v>87.288</v>
      </c>
      <c r="Y27" s="9" t="n">
        <v>55.649</v>
      </c>
      <c r="Z27" s="9" t="n">
        <v>590.836</v>
      </c>
      <c r="AA27" s="9" t="n">
        <v>348.275</v>
      </c>
      <c r="AB27" s="9" t="n">
        <v>0</v>
      </c>
      <c r="AC27" s="9" t="n">
        <v>166.553</v>
      </c>
      <c r="AD27" s="9" t="n">
        <v>1199.729</v>
      </c>
      <c r="AE27" s="9" t="n">
        <v>4.869</v>
      </c>
      <c r="AF27" s="7" t="n">
        <f aca="false">SUM(V27:Y27)</f>
        <v>142.937</v>
      </c>
      <c r="AG27" s="7" t="n">
        <f aca="false">SUM(Z27:AE27)</f>
        <v>2310.262</v>
      </c>
      <c r="AH27" s="7" t="n">
        <f aca="false">SUM(V27:AE27)</f>
        <v>2453.199</v>
      </c>
    </row>
    <row r="28" customFormat="false" ht="15" hidden="false" customHeight="false" outlineLevel="0" collapsed="false">
      <c r="B28" s="4" t="n">
        <v>12</v>
      </c>
      <c r="C28" s="5" t="n">
        <v>1059733</v>
      </c>
      <c r="D28" s="5" t="n">
        <v>18848</v>
      </c>
      <c r="E28" s="5" t="n">
        <v>2785264</v>
      </c>
      <c r="F28" s="5" t="n">
        <v>10779193</v>
      </c>
      <c r="G28" s="5" t="n">
        <v>18852880</v>
      </c>
      <c r="H28" s="5" t="n">
        <v>67460064</v>
      </c>
      <c r="I28" s="5" t="n">
        <v>0</v>
      </c>
      <c r="J28" s="5" t="n">
        <v>12022733</v>
      </c>
      <c r="K28" s="5" t="n">
        <v>64637723</v>
      </c>
      <c r="L28" s="5" t="n">
        <v>119944</v>
      </c>
      <c r="M28" s="5" t="n">
        <f aca="false">SUM(C28:F28)</f>
        <v>14643038</v>
      </c>
      <c r="N28" s="5" t="n">
        <f aca="false">SUM(G28:L28)</f>
        <v>163093344</v>
      </c>
      <c r="O28" s="5" t="n">
        <f aca="false">SUM(C28:L28)</f>
        <v>177736382</v>
      </c>
      <c r="P28" s="6" t="n">
        <f aca="false">M28/1000000</f>
        <v>14.643038</v>
      </c>
      <c r="Q28" s="6" t="n">
        <f aca="false">N28/1000000</f>
        <v>163.093344</v>
      </c>
      <c r="R28" s="6" t="n">
        <f aca="false">O28/1000000</f>
        <v>177.736382</v>
      </c>
      <c r="U28" s="4" t="n">
        <v>12</v>
      </c>
      <c r="V28" s="11" t="n">
        <v>12.37</v>
      </c>
      <c r="W28" s="11" t="n">
        <v>0.22</v>
      </c>
      <c r="X28" s="9" t="n">
        <v>32.513</v>
      </c>
      <c r="Y28" s="9" t="n">
        <v>125.827</v>
      </c>
      <c r="Z28" s="9" t="n">
        <v>220.073</v>
      </c>
      <c r="AA28" s="9" t="n">
        <v>787.472</v>
      </c>
      <c r="AB28" s="9" t="n">
        <v>0</v>
      </c>
      <c r="AC28" s="9" t="n">
        <v>140.343</v>
      </c>
      <c r="AD28" s="9" t="n">
        <v>754.527</v>
      </c>
      <c r="AE28" s="11" t="n">
        <v>1.4</v>
      </c>
      <c r="AF28" s="7" t="n">
        <f aca="false">SUM(V28:Y28)</f>
        <v>170.93</v>
      </c>
      <c r="AG28" s="7" t="n">
        <f aca="false">SUM(Z28:AE28)</f>
        <v>1903.815</v>
      </c>
      <c r="AH28" s="7" t="n">
        <f aca="false">SUM(V28:AE28)</f>
        <v>2074.745</v>
      </c>
    </row>
    <row r="29" customFormat="false" ht="15" hidden="false" customHeight="false" outlineLevel="0" collapsed="false">
      <c r="B29" s="4" t="n">
        <v>12.5</v>
      </c>
      <c r="C29" s="5" t="n">
        <v>4178377</v>
      </c>
      <c r="D29" s="5" t="n">
        <v>83124</v>
      </c>
      <c r="E29" s="5" t="n">
        <v>2035197</v>
      </c>
      <c r="F29" s="5" t="n">
        <v>11790257</v>
      </c>
      <c r="G29" s="5" t="n">
        <v>13775835</v>
      </c>
      <c r="H29" s="5" t="n">
        <v>73787667</v>
      </c>
      <c r="I29" s="5" t="n">
        <v>0</v>
      </c>
      <c r="J29" s="5" t="n">
        <v>2968197</v>
      </c>
      <c r="K29" s="5" t="n">
        <v>26995896</v>
      </c>
      <c r="L29" s="5" t="n">
        <v>79962</v>
      </c>
      <c r="M29" s="5" t="n">
        <f aca="false">SUM(C29:F29)</f>
        <v>18086955</v>
      </c>
      <c r="N29" s="5" t="n">
        <f aca="false">SUM(G29:L29)</f>
        <v>117607557</v>
      </c>
      <c r="O29" s="5" t="n">
        <f aca="false">SUM(C29:L29)</f>
        <v>135694512</v>
      </c>
      <c r="P29" s="6" t="n">
        <f aca="false">M29/1000000</f>
        <v>18.086955</v>
      </c>
      <c r="Q29" s="6" t="n">
        <f aca="false">N29/1000000</f>
        <v>117.607557</v>
      </c>
      <c r="R29" s="6" t="n">
        <f aca="false">O29/1000000</f>
        <v>135.694512</v>
      </c>
      <c r="U29" s="4" t="n">
        <v>12.5</v>
      </c>
      <c r="V29" s="11" t="n">
        <v>55.79</v>
      </c>
      <c r="W29" s="11" t="n">
        <v>1.11</v>
      </c>
      <c r="X29" s="9" t="n">
        <v>27.174</v>
      </c>
      <c r="Y29" s="9" t="n">
        <v>157.423</v>
      </c>
      <c r="Z29" s="9" t="n">
        <v>183.934</v>
      </c>
      <c r="AA29" s="11" t="n">
        <v>985.21</v>
      </c>
      <c r="AB29" s="9" t="n">
        <v>0</v>
      </c>
      <c r="AC29" s="9" t="n">
        <v>39.631</v>
      </c>
      <c r="AD29" s="9" t="n">
        <v>360.448</v>
      </c>
      <c r="AE29" s="9" t="n">
        <v>1.068</v>
      </c>
      <c r="AF29" s="7" t="n">
        <f aca="false">SUM(V29:Y29)</f>
        <v>241.497</v>
      </c>
      <c r="AG29" s="7" t="n">
        <f aca="false">SUM(Z29:AE29)</f>
        <v>1570.291</v>
      </c>
      <c r="AH29" s="7" t="n">
        <f aca="false">SUM(V29:AE29)</f>
        <v>1811.788</v>
      </c>
    </row>
    <row r="30" customFormat="false" ht="15" hidden="false" customHeight="false" outlineLevel="0" collapsed="false">
      <c r="B30" s="4" t="n">
        <v>13</v>
      </c>
      <c r="C30" s="5" t="n">
        <v>11869012</v>
      </c>
      <c r="D30" s="5" t="n">
        <v>224008</v>
      </c>
      <c r="E30" s="5" t="n">
        <v>833290</v>
      </c>
      <c r="F30" s="5" t="n">
        <v>11708481</v>
      </c>
      <c r="G30" s="5" t="n">
        <v>5640368</v>
      </c>
      <c r="H30" s="5" t="n">
        <v>73275886</v>
      </c>
      <c r="I30" s="5" t="n">
        <v>0</v>
      </c>
      <c r="J30" s="5" t="n">
        <v>0</v>
      </c>
      <c r="K30" s="5" t="n">
        <v>20568164</v>
      </c>
      <c r="L30" s="5" t="n">
        <v>79962</v>
      </c>
      <c r="M30" s="5" t="n">
        <f aca="false">SUM(C30:F30)</f>
        <v>24634791</v>
      </c>
      <c r="N30" s="5" t="n">
        <f aca="false">SUM(G30:L30)</f>
        <v>99564380</v>
      </c>
      <c r="O30" s="5" t="n">
        <f aca="false">SUM(C30:L30)</f>
        <v>124199171</v>
      </c>
      <c r="P30" s="6" t="n">
        <f aca="false">M30/1000000</f>
        <v>24.634791</v>
      </c>
      <c r="Q30" s="6" t="n">
        <f aca="false">N30/1000000</f>
        <v>99.56438</v>
      </c>
      <c r="R30" s="6" t="n">
        <f aca="false">O30/1000000</f>
        <v>124.199171</v>
      </c>
      <c r="U30" s="4" t="n">
        <v>13</v>
      </c>
      <c r="V30" s="9" t="n">
        <v>180.331</v>
      </c>
      <c r="W30" s="9" t="n">
        <v>3.403</v>
      </c>
      <c r="X30" s="9" t="n">
        <v>12.661</v>
      </c>
      <c r="Y30" s="9" t="n">
        <v>177.892</v>
      </c>
      <c r="Z30" s="9" t="n">
        <v>85.697</v>
      </c>
      <c r="AA30" s="9" t="n">
        <v>1113.314</v>
      </c>
      <c r="AB30" s="9" t="n">
        <v>0</v>
      </c>
      <c r="AC30" s="9" t="n">
        <v>0</v>
      </c>
      <c r="AD30" s="9" t="n">
        <v>312.502</v>
      </c>
      <c r="AE30" s="9" t="n">
        <v>1.215</v>
      </c>
      <c r="AF30" s="7" t="n">
        <f aca="false">SUM(V30:Y30)</f>
        <v>374.287</v>
      </c>
      <c r="AG30" s="7" t="n">
        <f aca="false">SUM(Z30:AE30)</f>
        <v>1512.728</v>
      </c>
      <c r="AH30" s="7" t="n">
        <f aca="false">SUM(V30:AE30)</f>
        <v>1887.015</v>
      </c>
    </row>
    <row r="31" customFormat="false" ht="15" hidden="false" customHeight="false" outlineLevel="0" collapsed="false">
      <c r="B31" s="4" t="n">
        <v>13.5</v>
      </c>
      <c r="C31" s="5" t="n">
        <v>16077667</v>
      </c>
      <c r="D31" s="5" t="n">
        <v>322849</v>
      </c>
      <c r="E31" s="5" t="n">
        <v>499342</v>
      </c>
      <c r="F31" s="5" t="n">
        <v>7459560</v>
      </c>
      <c r="G31" s="5" t="n">
        <v>3379941</v>
      </c>
      <c r="H31" s="5" t="n">
        <v>46684608</v>
      </c>
      <c r="I31" s="5" t="n">
        <v>0</v>
      </c>
      <c r="J31" s="5" t="n">
        <v>1978797</v>
      </c>
      <c r="K31" s="5" t="n">
        <v>5738474</v>
      </c>
      <c r="L31" s="5" t="n">
        <v>79962</v>
      </c>
      <c r="M31" s="5" t="n">
        <f aca="false">SUM(C31:F31)</f>
        <v>24359418</v>
      </c>
      <c r="N31" s="5" t="n">
        <f aca="false">SUM(G31:L31)</f>
        <v>57861782</v>
      </c>
      <c r="O31" s="5" t="n">
        <f aca="false">SUM(C31:L31)</f>
        <v>82221200</v>
      </c>
      <c r="P31" s="6" t="n">
        <f aca="false">M31/1000000</f>
        <v>24.359418</v>
      </c>
      <c r="Q31" s="6" t="n">
        <f aca="false">N31/1000000</f>
        <v>57.861782</v>
      </c>
      <c r="R31" s="6" t="n">
        <f aca="false">O31/1000000</f>
        <v>82.2212</v>
      </c>
      <c r="U31" s="4" t="n">
        <v>13.5</v>
      </c>
      <c r="V31" s="9" t="n">
        <v>276.638</v>
      </c>
      <c r="W31" s="9" t="n">
        <v>5.555</v>
      </c>
      <c r="X31" s="9" t="n">
        <v>8.592</v>
      </c>
      <c r="Y31" s="9" t="n">
        <v>128.352</v>
      </c>
      <c r="Z31" s="9" t="n">
        <v>58.157</v>
      </c>
      <c r="AA31" s="9" t="n">
        <v>803.273</v>
      </c>
      <c r="AB31" s="9" t="n">
        <v>0</v>
      </c>
      <c r="AC31" s="9" t="n">
        <v>34.048</v>
      </c>
      <c r="AD31" s="9" t="n">
        <v>98.738</v>
      </c>
      <c r="AE31" s="9" t="n">
        <v>1.376</v>
      </c>
      <c r="AF31" s="7" t="n">
        <f aca="false">SUM(V31:Y31)</f>
        <v>419.137</v>
      </c>
      <c r="AG31" s="7" t="n">
        <f aca="false">SUM(Z31:AE31)</f>
        <v>995.592</v>
      </c>
      <c r="AH31" s="7" t="n">
        <f aca="false">SUM(V31:AE31)</f>
        <v>1414.729</v>
      </c>
    </row>
    <row r="32" customFormat="false" ht="15" hidden="false" customHeight="false" outlineLevel="0" collapsed="false">
      <c r="B32" s="4" t="n">
        <v>14</v>
      </c>
      <c r="C32" s="5" t="n">
        <v>7327298</v>
      </c>
      <c r="D32" s="5" t="n">
        <v>141969</v>
      </c>
      <c r="E32" s="5" t="n">
        <v>249671</v>
      </c>
      <c r="F32" s="5" t="n">
        <v>4298906</v>
      </c>
      <c r="G32" s="5" t="n">
        <v>1689972</v>
      </c>
      <c r="H32" s="5" t="n">
        <v>26904101</v>
      </c>
      <c r="I32" s="5" t="n">
        <v>0</v>
      </c>
      <c r="J32" s="5" t="n">
        <v>0</v>
      </c>
      <c r="K32" s="5" t="n">
        <v>1024998</v>
      </c>
      <c r="L32" s="5" t="n">
        <v>0</v>
      </c>
      <c r="M32" s="5" t="n">
        <f aca="false">SUM(C32:F32)</f>
        <v>12017844</v>
      </c>
      <c r="N32" s="5" t="n">
        <f aca="false">SUM(G32:L32)</f>
        <v>29619071</v>
      </c>
      <c r="O32" s="5" t="n">
        <f aca="false">SUM(C32:L32)</f>
        <v>41636915</v>
      </c>
      <c r="P32" s="6" t="n">
        <f aca="false">M32/1000000</f>
        <v>12.017844</v>
      </c>
      <c r="Q32" s="6" t="n">
        <f aca="false">N32/1000000</f>
        <v>29.619071</v>
      </c>
      <c r="R32" s="6" t="n">
        <f aca="false">O32/1000000</f>
        <v>41.636915</v>
      </c>
      <c r="U32" s="4" t="n">
        <v>14</v>
      </c>
      <c r="V32" s="9" t="n">
        <v>142.146</v>
      </c>
      <c r="W32" s="9" t="n">
        <v>2.754</v>
      </c>
      <c r="X32" s="9" t="n">
        <v>4.844</v>
      </c>
      <c r="Y32" s="9" t="n">
        <v>83.397</v>
      </c>
      <c r="Z32" s="9" t="n">
        <v>32.785</v>
      </c>
      <c r="AA32" s="9" t="n">
        <v>521.928</v>
      </c>
      <c r="AB32" s="9" t="n">
        <v>0</v>
      </c>
      <c r="AC32" s="9" t="n">
        <v>0</v>
      </c>
      <c r="AD32" s="9" t="n">
        <v>19.885</v>
      </c>
      <c r="AE32" s="9" t="n">
        <v>0</v>
      </c>
      <c r="AF32" s="7" t="n">
        <f aca="false">SUM(V32:Y32)</f>
        <v>233.141</v>
      </c>
      <c r="AG32" s="7" t="n">
        <f aca="false">SUM(Z32:AE32)</f>
        <v>574.598</v>
      </c>
      <c r="AH32" s="7" t="n">
        <f aca="false">SUM(V32:AE32)</f>
        <v>807.739</v>
      </c>
    </row>
    <row r="33" customFormat="false" ht="15" hidden="false" customHeight="false" outlineLevel="0" collapsed="false">
      <c r="B33" s="4" t="n">
        <v>14.5</v>
      </c>
      <c r="C33" s="5" t="n">
        <v>3148922</v>
      </c>
      <c r="D33" s="5" t="n">
        <v>77693</v>
      </c>
      <c r="E33" s="5" t="n">
        <v>0</v>
      </c>
      <c r="F33" s="5" t="n">
        <v>1984884</v>
      </c>
      <c r="G33" s="5" t="n">
        <v>0</v>
      </c>
      <c r="H33" s="5" t="n">
        <v>12422116</v>
      </c>
      <c r="I33" s="5" t="n">
        <v>0</v>
      </c>
      <c r="J33" s="5" t="n">
        <v>0</v>
      </c>
      <c r="K33" s="5" t="n">
        <v>2663482</v>
      </c>
      <c r="L33" s="5" t="n">
        <v>0</v>
      </c>
      <c r="M33" s="5" t="n">
        <f aca="false">SUM(C33:F33)</f>
        <v>5211499</v>
      </c>
      <c r="N33" s="5" t="n">
        <f aca="false">SUM(G33:L33)</f>
        <v>15085598</v>
      </c>
      <c r="O33" s="5" t="n">
        <f aca="false">SUM(C33:L33)</f>
        <v>20297097</v>
      </c>
      <c r="P33" s="6" t="n">
        <f aca="false">M33/1000000</f>
        <v>5.211499</v>
      </c>
      <c r="Q33" s="6" t="n">
        <f aca="false">N33/1000000</f>
        <v>15.085598</v>
      </c>
      <c r="R33" s="6" t="n">
        <f aca="false">O33/1000000</f>
        <v>20.297097</v>
      </c>
      <c r="U33" s="4" t="n">
        <v>14.5</v>
      </c>
      <c r="V33" s="9" t="n">
        <v>68.59</v>
      </c>
      <c r="W33" s="9" t="n">
        <v>1.692</v>
      </c>
      <c r="X33" s="9" t="n">
        <v>0</v>
      </c>
      <c r="Y33" s="9" t="n">
        <v>43.235</v>
      </c>
      <c r="Z33" s="9" t="n">
        <v>0</v>
      </c>
      <c r="AA33" s="9" t="n">
        <v>270.579</v>
      </c>
      <c r="AB33" s="9" t="n">
        <v>0</v>
      </c>
      <c r="AC33" s="9" t="n">
        <v>0</v>
      </c>
      <c r="AD33" s="9" t="n">
        <v>58.016</v>
      </c>
      <c r="AE33" s="9" t="n">
        <v>0</v>
      </c>
      <c r="AF33" s="7" t="n">
        <f aca="false">SUM(V33:Y33)</f>
        <v>113.517</v>
      </c>
      <c r="AG33" s="7" t="n">
        <f aca="false">SUM(Z33:AE33)</f>
        <v>328.595</v>
      </c>
      <c r="AH33" s="7" t="n">
        <f aca="false">SUM(V33:AE33)</f>
        <v>442.112</v>
      </c>
    </row>
    <row r="34" customFormat="false" ht="15" hidden="false" customHeight="false" outlineLevel="0" collapsed="false">
      <c r="B34" s="4" t="n">
        <v>15</v>
      </c>
      <c r="C34" s="5" t="n">
        <v>363337</v>
      </c>
      <c r="D34" s="5" t="n">
        <v>34438</v>
      </c>
      <c r="E34" s="5" t="n">
        <v>0</v>
      </c>
      <c r="F34" s="5" t="n">
        <v>914965</v>
      </c>
      <c r="G34" s="5" t="n">
        <v>0</v>
      </c>
      <c r="H34" s="5" t="n">
        <v>5726179</v>
      </c>
      <c r="I34" s="5" t="n">
        <v>0</v>
      </c>
      <c r="J34" s="5" t="n">
        <v>0</v>
      </c>
      <c r="K34" s="5" t="n">
        <v>0</v>
      </c>
      <c r="L34" s="5" t="n">
        <v>0</v>
      </c>
      <c r="M34" s="5" t="n">
        <f aca="false">SUM(C34:F34)</f>
        <v>1312740</v>
      </c>
      <c r="N34" s="5" t="n">
        <f aca="false">SUM(G34:L34)</f>
        <v>5726179</v>
      </c>
      <c r="O34" s="5" t="n">
        <f aca="false">SUM(C34:L34)</f>
        <v>7038919</v>
      </c>
      <c r="P34" s="6" t="n">
        <f aca="false">M34/1000000</f>
        <v>1.31274</v>
      </c>
      <c r="Q34" s="6" t="n">
        <f aca="false">N34/1000000</f>
        <v>5.726179</v>
      </c>
      <c r="R34" s="6" t="n">
        <f aca="false">O34/1000000</f>
        <v>7.038919</v>
      </c>
      <c r="U34" s="4" t="n">
        <v>15</v>
      </c>
      <c r="V34" s="9" t="n">
        <v>8.852</v>
      </c>
      <c r="W34" s="9" t="n">
        <v>0.839</v>
      </c>
      <c r="X34" s="9" t="n">
        <v>0</v>
      </c>
      <c r="Y34" s="9" t="n">
        <v>22.291</v>
      </c>
      <c r="Z34" s="9" t="n">
        <v>0</v>
      </c>
      <c r="AA34" s="9" t="n">
        <v>139.506</v>
      </c>
      <c r="AB34" s="9" t="n">
        <v>0</v>
      </c>
      <c r="AC34" s="9" t="n">
        <v>0</v>
      </c>
      <c r="AD34" s="9" t="n">
        <v>0</v>
      </c>
      <c r="AE34" s="9" t="n">
        <v>0</v>
      </c>
      <c r="AF34" s="7" t="n">
        <f aca="false">SUM(V34:Y34)</f>
        <v>31.982</v>
      </c>
      <c r="AG34" s="7" t="n">
        <f aca="false">SUM(Z34:AE34)</f>
        <v>139.506</v>
      </c>
      <c r="AH34" s="7" t="n">
        <f aca="false">SUM(V34:AE34)</f>
        <v>171.488</v>
      </c>
    </row>
    <row r="35" customFormat="false" ht="15" hidden="false" customHeight="false" outlineLevel="0" collapsed="false">
      <c r="B35" s="4" t="n">
        <v>15.5</v>
      </c>
      <c r="C35" s="5" t="n">
        <v>363337</v>
      </c>
      <c r="D35" s="5" t="n">
        <v>82166</v>
      </c>
      <c r="E35" s="5" t="n">
        <v>0</v>
      </c>
      <c r="F35" s="5" t="n">
        <v>228741</v>
      </c>
      <c r="G35" s="5" t="n">
        <v>0</v>
      </c>
      <c r="H35" s="5" t="n">
        <v>1431545</v>
      </c>
      <c r="I35" s="5" t="n">
        <v>0</v>
      </c>
      <c r="J35" s="5" t="n">
        <v>0</v>
      </c>
      <c r="K35" s="5" t="n">
        <v>0</v>
      </c>
      <c r="L35" s="5" t="n">
        <v>0</v>
      </c>
      <c r="M35" s="5" t="n">
        <f aca="false">SUM(C35:F35)</f>
        <v>674244</v>
      </c>
      <c r="N35" s="5" t="n">
        <f aca="false">SUM(G35:L35)</f>
        <v>1431545</v>
      </c>
      <c r="O35" s="5" t="n">
        <f aca="false">SUM(C35:L35)</f>
        <v>2105789</v>
      </c>
      <c r="P35" s="6" t="n">
        <f aca="false">M35/1000000</f>
        <v>0.674244</v>
      </c>
      <c r="Q35" s="6" t="n">
        <f aca="false">N35/1000000</f>
        <v>1.431545</v>
      </c>
      <c r="R35" s="6" t="n">
        <f aca="false">O35/1000000</f>
        <v>2.105789</v>
      </c>
      <c r="U35" s="4" t="n">
        <v>15.5</v>
      </c>
      <c r="V35" s="9" t="n">
        <v>9.865</v>
      </c>
      <c r="W35" s="9" t="n">
        <v>2.231</v>
      </c>
      <c r="X35" s="9" t="n">
        <v>0</v>
      </c>
      <c r="Y35" s="9" t="n">
        <v>6.211</v>
      </c>
      <c r="Z35" s="9" t="n">
        <v>0</v>
      </c>
      <c r="AA35" s="9" t="n">
        <v>38.868</v>
      </c>
      <c r="AB35" s="9" t="n">
        <v>0</v>
      </c>
      <c r="AC35" s="9" t="n">
        <v>0</v>
      </c>
      <c r="AD35" s="9" t="n">
        <v>0</v>
      </c>
      <c r="AE35" s="9" t="n">
        <v>0</v>
      </c>
      <c r="AF35" s="7" t="n">
        <f aca="false">SUM(V35:Y35)</f>
        <v>18.307</v>
      </c>
      <c r="AG35" s="7" t="n">
        <f aca="false">SUM(Z35:AE35)</f>
        <v>38.868</v>
      </c>
      <c r="AH35" s="7" t="n">
        <f aca="false">SUM(V35:AE35)</f>
        <v>57.175</v>
      </c>
    </row>
    <row r="36" customFormat="false" ht="15" hidden="false" customHeight="false" outlineLevel="0" collapsed="false">
      <c r="B36" s="4" t="n">
        <v>16</v>
      </c>
      <c r="C36" s="5" t="n">
        <v>0</v>
      </c>
      <c r="D36" s="5" t="n">
        <v>85552</v>
      </c>
      <c r="E36" s="5" t="n">
        <v>83224</v>
      </c>
      <c r="F36" s="5" t="n">
        <v>0</v>
      </c>
      <c r="G36" s="5" t="n">
        <v>563323</v>
      </c>
      <c r="H36" s="5" t="n">
        <v>0</v>
      </c>
      <c r="I36" s="5" t="n">
        <v>0</v>
      </c>
      <c r="J36" s="5" t="n">
        <v>0</v>
      </c>
      <c r="K36" s="5" t="n">
        <v>0</v>
      </c>
      <c r="L36" s="5" t="n">
        <v>0</v>
      </c>
      <c r="M36" s="5" t="n">
        <f aca="false">SUM(C36:F36)</f>
        <v>168776</v>
      </c>
      <c r="N36" s="5" t="n">
        <f aca="false">SUM(G36:L36)</f>
        <v>563323</v>
      </c>
      <c r="O36" s="5" t="n">
        <f aca="false">SUM(C36:L36)</f>
        <v>732099</v>
      </c>
      <c r="P36" s="8" t="n">
        <f aca="false">M36/1000000</f>
        <v>0.168776</v>
      </c>
      <c r="Q36" s="6" t="n">
        <f aca="false">N36/1000000</f>
        <v>0.563323</v>
      </c>
      <c r="R36" s="6" t="n">
        <f aca="false">O36/1000000</f>
        <v>0.732099</v>
      </c>
      <c r="U36" s="4" t="n">
        <v>16</v>
      </c>
      <c r="V36" s="9" t="n">
        <v>0</v>
      </c>
      <c r="W36" s="11" t="n">
        <v>2.58</v>
      </c>
      <c r="X36" s="11" t="n">
        <v>2.51</v>
      </c>
      <c r="Y36" s="9" t="n">
        <v>0</v>
      </c>
      <c r="Z36" s="9" t="n">
        <v>16.988</v>
      </c>
      <c r="AA36" s="9" t="n">
        <v>0</v>
      </c>
      <c r="AB36" s="9" t="n">
        <v>0</v>
      </c>
      <c r="AC36" s="9" t="n">
        <v>0</v>
      </c>
      <c r="AD36" s="9" t="n">
        <v>0</v>
      </c>
      <c r="AE36" s="9" t="n">
        <v>0</v>
      </c>
      <c r="AF36" s="10" t="n">
        <f aca="false">SUM(V36:Y36)</f>
        <v>5.09</v>
      </c>
      <c r="AG36" s="7" t="n">
        <f aca="false">SUM(Z36:AE36)</f>
        <v>16.988</v>
      </c>
      <c r="AH36" s="7" t="n">
        <f aca="false">SUM(V36:AE36)</f>
        <v>22.078</v>
      </c>
    </row>
    <row r="37" customFormat="false" ht="15" hidden="false" customHeight="false" outlineLevel="0" collapsed="false">
      <c r="B37" s="4" t="n">
        <v>16.5</v>
      </c>
      <c r="C37" s="5" t="n">
        <v>0</v>
      </c>
      <c r="D37" s="5" t="n">
        <v>63318</v>
      </c>
      <c r="E37" s="5" t="n">
        <v>0</v>
      </c>
      <c r="F37" s="5" t="n">
        <v>0</v>
      </c>
      <c r="G37" s="5" t="n">
        <v>0</v>
      </c>
      <c r="H37" s="5" t="n">
        <v>0</v>
      </c>
      <c r="I37" s="5" t="n">
        <v>0</v>
      </c>
      <c r="J37" s="5" t="n">
        <v>0</v>
      </c>
      <c r="K37" s="5" t="n">
        <v>0</v>
      </c>
      <c r="L37" s="5" t="n">
        <v>0</v>
      </c>
      <c r="M37" s="5" t="n">
        <f aca="false">SUM(C37:F37)</f>
        <v>63318</v>
      </c>
      <c r="N37" s="5" t="n">
        <f aca="false">SUM(G37:L37)</f>
        <v>0</v>
      </c>
      <c r="O37" s="5" t="n">
        <f aca="false">SUM(C37:L37)</f>
        <v>63318</v>
      </c>
      <c r="P37" s="8" t="n">
        <f aca="false">M37/1000000</f>
        <v>0.063318</v>
      </c>
      <c r="Q37" s="6" t="n">
        <f aca="false">N37/1000000</f>
        <v>0</v>
      </c>
      <c r="R37" s="8" t="n">
        <f aca="false">O37/1000000</f>
        <v>0.063318</v>
      </c>
      <c r="U37" s="4" t="n">
        <v>16.5</v>
      </c>
      <c r="V37" s="9" t="n">
        <v>0</v>
      </c>
      <c r="W37" s="9" t="n">
        <v>2.114</v>
      </c>
      <c r="X37" s="9" t="n">
        <v>0</v>
      </c>
      <c r="Y37" s="9" t="n">
        <v>0</v>
      </c>
      <c r="Z37" s="9" t="n">
        <v>0</v>
      </c>
      <c r="AA37" s="9" t="n">
        <v>0</v>
      </c>
      <c r="AB37" s="9" t="n">
        <v>0</v>
      </c>
      <c r="AC37" s="9" t="n">
        <v>0</v>
      </c>
      <c r="AD37" s="9" t="n">
        <v>0</v>
      </c>
      <c r="AE37" s="9" t="n">
        <v>0</v>
      </c>
      <c r="AF37" s="7" t="n">
        <f aca="false">SUM(V37:Y37)</f>
        <v>2.114</v>
      </c>
      <c r="AG37" s="7" t="n">
        <f aca="false">SUM(Z37:AE37)</f>
        <v>0</v>
      </c>
      <c r="AH37" s="7" t="n">
        <f aca="false">SUM(V37:AE37)</f>
        <v>2.114</v>
      </c>
    </row>
    <row r="38" customFormat="false" ht="15" hidden="false" customHeight="false" outlineLevel="0" collapsed="false">
      <c r="B38" s="4" t="n">
        <v>17</v>
      </c>
      <c r="C38" s="5" t="n">
        <v>0</v>
      </c>
      <c r="D38" s="5" t="n">
        <v>22235</v>
      </c>
      <c r="E38" s="5" t="n">
        <v>0</v>
      </c>
      <c r="F38" s="5" t="n">
        <v>0</v>
      </c>
      <c r="G38" s="5" t="n">
        <v>0</v>
      </c>
      <c r="H38" s="5" t="n">
        <v>0</v>
      </c>
      <c r="I38" s="5" t="n">
        <v>0</v>
      </c>
      <c r="J38" s="5" t="n">
        <v>0</v>
      </c>
      <c r="K38" s="5" t="n">
        <v>0</v>
      </c>
      <c r="L38" s="5" t="n">
        <v>0</v>
      </c>
      <c r="M38" s="5" t="n">
        <f aca="false">SUM(C38:F38)</f>
        <v>22235</v>
      </c>
      <c r="N38" s="5" t="n">
        <f aca="false">SUM(G38:L38)</f>
        <v>0</v>
      </c>
      <c r="O38" s="5" t="n">
        <f aca="false">SUM(C38:L38)</f>
        <v>22235</v>
      </c>
      <c r="P38" s="12" t="n">
        <f aca="false">M38/1000000</f>
        <v>0.022235</v>
      </c>
      <c r="Q38" s="6" t="n">
        <f aca="false">N38/1000000</f>
        <v>0</v>
      </c>
      <c r="R38" s="12" t="n">
        <f aca="false">O38/1000000</f>
        <v>0.022235</v>
      </c>
      <c r="U38" s="4" t="n">
        <v>17</v>
      </c>
      <c r="V38" s="9" t="n">
        <v>0</v>
      </c>
      <c r="W38" s="9" t="n">
        <v>0.819</v>
      </c>
      <c r="X38" s="9" t="n">
        <v>0</v>
      </c>
      <c r="Y38" s="9" t="n">
        <v>0</v>
      </c>
      <c r="Z38" s="9" t="n">
        <v>0</v>
      </c>
      <c r="AA38" s="9" t="n">
        <v>0</v>
      </c>
      <c r="AB38" s="9" t="n">
        <v>0</v>
      </c>
      <c r="AC38" s="9" t="n">
        <v>0</v>
      </c>
      <c r="AD38" s="9" t="n">
        <v>0</v>
      </c>
      <c r="AE38" s="9" t="n">
        <v>0</v>
      </c>
      <c r="AF38" s="7" t="n">
        <f aca="false">SUM(V38:Y38)</f>
        <v>0.819</v>
      </c>
      <c r="AG38" s="7" t="n">
        <f aca="false">SUM(Z38:AE38)</f>
        <v>0</v>
      </c>
      <c r="AH38" s="7" t="n">
        <f aca="false">SUM(V38:AE38)</f>
        <v>0.819</v>
      </c>
    </row>
    <row r="39" customFormat="false" ht="15" hidden="false" customHeight="false" outlineLevel="0" collapsed="false">
      <c r="B39" s="4" t="n">
        <v>17.5</v>
      </c>
      <c r="C39" s="5" t="n">
        <v>0</v>
      </c>
      <c r="D39" s="5" t="n">
        <v>0</v>
      </c>
      <c r="E39" s="5" t="n">
        <v>0</v>
      </c>
      <c r="F39" s="5" t="n">
        <v>0</v>
      </c>
      <c r="G39" s="5" t="n">
        <v>0</v>
      </c>
      <c r="H39" s="5" t="n">
        <v>0</v>
      </c>
      <c r="I39" s="5" t="n">
        <v>0</v>
      </c>
      <c r="J39" s="5" t="n">
        <v>0</v>
      </c>
      <c r="K39" s="5" t="n">
        <v>0</v>
      </c>
      <c r="L39" s="5" t="n">
        <v>0</v>
      </c>
      <c r="M39" s="5" t="n">
        <f aca="false">SUM(C39:F39)</f>
        <v>0</v>
      </c>
      <c r="N39" s="5" t="n">
        <f aca="false">SUM(G39:L39)</f>
        <v>0</v>
      </c>
      <c r="O39" s="5" t="n">
        <f aca="false">SUM(C39:L39)</f>
        <v>0</v>
      </c>
      <c r="P39" s="7" t="n">
        <f aca="false">M39/1000000</f>
        <v>0</v>
      </c>
      <c r="Q39" s="7" t="n">
        <f aca="false">N39/1000000</f>
        <v>0</v>
      </c>
      <c r="R39" s="7" t="n">
        <f aca="false">O39/1000000</f>
        <v>0</v>
      </c>
      <c r="U39" s="4" t="n">
        <v>17.5</v>
      </c>
      <c r="V39" s="5" t="n">
        <v>0</v>
      </c>
      <c r="W39" s="5" t="n">
        <v>0</v>
      </c>
      <c r="X39" s="5" t="n">
        <v>0</v>
      </c>
      <c r="Y39" s="5" t="n">
        <v>0</v>
      </c>
      <c r="Z39" s="5" t="n">
        <v>0</v>
      </c>
      <c r="AA39" s="5" t="n">
        <v>0</v>
      </c>
      <c r="AB39" s="5" t="n">
        <v>0</v>
      </c>
      <c r="AC39" s="5" t="n">
        <v>0</v>
      </c>
      <c r="AD39" s="5" t="n">
        <v>0</v>
      </c>
      <c r="AE39" s="5" t="n">
        <v>0</v>
      </c>
      <c r="AF39" s="7" t="n">
        <f aca="false">SUM(V39:Y39)</f>
        <v>0</v>
      </c>
      <c r="AG39" s="7" t="n">
        <f aca="false">SUM(Z39:AE39)</f>
        <v>0</v>
      </c>
      <c r="AH39" s="7" t="n">
        <f aca="false">SUM(V39:AE39)</f>
        <v>0</v>
      </c>
    </row>
    <row r="40" customFormat="false" ht="15" hidden="false" customHeight="false" outlineLevel="0" collapsed="false">
      <c r="B40" s="4" t="n">
        <v>18</v>
      </c>
      <c r="C40" s="5" t="n">
        <v>0</v>
      </c>
      <c r="D40" s="5" t="n">
        <v>0</v>
      </c>
      <c r="E40" s="5" t="n">
        <v>0</v>
      </c>
      <c r="F40" s="5" t="n">
        <v>0</v>
      </c>
      <c r="G40" s="5" t="n">
        <v>0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v>0</v>
      </c>
      <c r="M40" s="5" t="n">
        <f aca="false">SUM(C40:F40)</f>
        <v>0</v>
      </c>
      <c r="N40" s="5" t="n">
        <f aca="false">SUM(G40:L40)</f>
        <v>0</v>
      </c>
      <c r="O40" s="5" t="n">
        <f aca="false">SUM(C40:L40)</f>
        <v>0</v>
      </c>
      <c r="P40" s="7" t="n">
        <f aca="false">M40/1000000</f>
        <v>0</v>
      </c>
      <c r="Q40" s="7" t="n">
        <f aca="false">N40/1000000</f>
        <v>0</v>
      </c>
      <c r="R40" s="7" t="n">
        <f aca="false">O40/1000000</f>
        <v>0</v>
      </c>
      <c r="U40" s="4" t="n">
        <v>18</v>
      </c>
      <c r="V40" s="5" t="n">
        <v>0</v>
      </c>
      <c r="W40" s="5" t="n">
        <v>0</v>
      </c>
      <c r="X40" s="5" t="n">
        <v>0</v>
      </c>
      <c r="Y40" s="5" t="n">
        <v>0</v>
      </c>
      <c r="Z40" s="5" t="n">
        <v>0</v>
      </c>
      <c r="AA40" s="5" t="n">
        <v>0</v>
      </c>
      <c r="AB40" s="5" t="n">
        <v>0</v>
      </c>
      <c r="AC40" s="5" t="n">
        <v>0</v>
      </c>
      <c r="AD40" s="5" t="n">
        <v>0</v>
      </c>
      <c r="AE40" s="5" t="n">
        <v>0</v>
      </c>
      <c r="AF40" s="7" t="n">
        <f aca="false">SUM(V40:Y40)</f>
        <v>0</v>
      </c>
      <c r="AG40" s="7" t="n">
        <f aca="false">SUM(Z40:AE40)</f>
        <v>0</v>
      </c>
      <c r="AH40" s="7" t="n">
        <f aca="false">SUM(V40:AE40)</f>
        <v>0</v>
      </c>
    </row>
    <row r="41" customFormat="false" ht="15" hidden="false" customHeight="false" outlineLevel="0" collapsed="false">
      <c r="B41" s="4" t="n">
        <v>18.5</v>
      </c>
      <c r="C41" s="5" t="n">
        <v>0</v>
      </c>
      <c r="D41" s="5" t="n">
        <v>0</v>
      </c>
      <c r="E41" s="5" t="n">
        <v>0</v>
      </c>
      <c r="F41" s="5" t="n">
        <v>0</v>
      </c>
      <c r="G41" s="5" t="n">
        <v>0</v>
      </c>
      <c r="H41" s="5" t="n">
        <v>0</v>
      </c>
      <c r="I41" s="5" t="n">
        <v>0</v>
      </c>
      <c r="J41" s="5" t="n">
        <v>0</v>
      </c>
      <c r="K41" s="5" t="n">
        <v>0</v>
      </c>
      <c r="L41" s="5" t="n">
        <v>0</v>
      </c>
      <c r="M41" s="5" t="n">
        <f aca="false">SUM(C41:F41)</f>
        <v>0</v>
      </c>
      <c r="N41" s="5" t="n">
        <f aca="false">SUM(G41:L41)</f>
        <v>0</v>
      </c>
      <c r="O41" s="5" t="n">
        <f aca="false">SUM(C41:L41)</f>
        <v>0</v>
      </c>
      <c r="P41" s="7" t="n">
        <f aca="false">M41/1000000</f>
        <v>0</v>
      </c>
      <c r="Q41" s="7" t="n">
        <f aca="false">N41/1000000</f>
        <v>0</v>
      </c>
      <c r="R41" s="7" t="n">
        <f aca="false">O41/1000000</f>
        <v>0</v>
      </c>
      <c r="U41" s="4" t="n">
        <v>18.5</v>
      </c>
      <c r="V41" s="5" t="n">
        <v>0</v>
      </c>
      <c r="W41" s="5" t="n">
        <v>0</v>
      </c>
      <c r="X41" s="5" t="n">
        <v>0</v>
      </c>
      <c r="Y41" s="5" t="n">
        <v>0</v>
      </c>
      <c r="Z41" s="5" t="n">
        <v>0</v>
      </c>
      <c r="AA41" s="5" t="n">
        <v>0</v>
      </c>
      <c r="AB41" s="5" t="n">
        <v>0</v>
      </c>
      <c r="AC41" s="5" t="n">
        <v>0</v>
      </c>
      <c r="AD41" s="5" t="n">
        <v>0</v>
      </c>
      <c r="AE41" s="5" t="n">
        <v>0</v>
      </c>
      <c r="AF41" s="7" t="n">
        <f aca="false">SUM(V41:Y41)</f>
        <v>0</v>
      </c>
      <c r="AG41" s="7" t="n">
        <f aca="false">SUM(Z41:AE41)</f>
        <v>0</v>
      </c>
      <c r="AH41" s="7" t="n">
        <f aca="false">SUM(V41:AE41)</f>
        <v>0</v>
      </c>
    </row>
    <row r="42" customFormat="false" ht="15" hidden="false" customHeight="false" outlineLevel="0" collapsed="false">
      <c r="B42" s="2" t="s">
        <v>18</v>
      </c>
      <c r="C42" s="5" t="n">
        <f aca="false">SUM(C16:C41)</f>
        <v>44387683</v>
      </c>
      <c r="D42" s="5" t="n">
        <f aca="false">SUM(D16:D41)</f>
        <v>1156200</v>
      </c>
      <c r="E42" s="5" t="n">
        <f aca="false">SUM(E16:E41)</f>
        <v>64465655</v>
      </c>
      <c r="F42" s="5" t="n">
        <f aca="false">SUM(F16:F41)</f>
        <v>57834643</v>
      </c>
      <c r="G42" s="5" t="n">
        <f aca="false">SUM(G16:G41)</f>
        <v>436354813</v>
      </c>
      <c r="H42" s="5" t="n">
        <f aca="false">SUM(H16:H41)</f>
        <v>361949983</v>
      </c>
      <c r="I42" s="5" t="n">
        <f aca="false">SUM(I16:I41)</f>
        <v>618282974</v>
      </c>
      <c r="J42" s="5" t="n">
        <f aca="false">SUM(J16:J41)</f>
        <v>625367258</v>
      </c>
      <c r="K42" s="5" t="n">
        <f aca="false">SUM(K16:K41)</f>
        <v>457799022</v>
      </c>
      <c r="L42" s="5" t="n">
        <f aca="false">SUM(L16:L41)</f>
        <v>6237063</v>
      </c>
      <c r="M42" s="5" t="n">
        <f aca="false">SUM(M16:M41)</f>
        <v>167844181</v>
      </c>
      <c r="N42" s="5" t="n">
        <f aca="false">SUM(N16:N41)</f>
        <v>2505991113</v>
      </c>
      <c r="O42" s="5" t="n">
        <f aca="false">SUM(O16:O41)</f>
        <v>2673835294</v>
      </c>
      <c r="P42" s="13" t="n">
        <f aca="false">SUM(P16:P41)</f>
        <v>167.844181</v>
      </c>
      <c r="Q42" s="13" t="n">
        <f aca="false">SUM(Q16:Q41)</f>
        <v>2505.991113</v>
      </c>
      <c r="R42" s="13" t="n">
        <f aca="false">SUM(R16:R41)</f>
        <v>2673.835294</v>
      </c>
      <c r="U42" s="2" t="s">
        <v>17</v>
      </c>
      <c r="V42" s="14" t="n">
        <f aca="false">SUM(V16:V41)</f>
        <v>754.582</v>
      </c>
      <c r="W42" s="14" t="n">
        <f aca="false">SUM(W16:W41)</f>
        <v>23.317</v>
      </c>
      <c r="X42" s="14" t="n">
        <f aca="false">SUM(X16:X41)</f>
        <v>532.502</v>
      </c>
      <c r="Y42" s="14" t="n">
        <f aca="false">SUM(Y16:Y41)</f>
        <v>826.521</v>
      </c>
      <c r="Z42" s="14" t="n">
        <f aca="false">SUM(Z16:Z41)</f>
        <v>3604.395</v>
      </c>
      <c r="AA42" s="14" t="n">
        <f aca="false">SUM(AA16:AA41)</f>
        <v>5172.67</v>
      </c>
      <c r="AB42" s="14" t="n">
        <f aca="false">SUM(AB16:AB41)</f>
        <v>2066.107</v>
      </c>
      <c r="AC42" s="14" t="n">
        <f aca="false">SUM(AC16:AC41)</f>
        <v>3707.722</v>
      </c>
      <c r="AD42" s="14" t="n">
        <f aca="false">SUM(AD16:AD41)</f>
        <v>4568.733</v>
      </c>
      <c r="AE42" s="14" t="n">
        <f aca="false">SUM(AE16:AE41)</f>
        <v>48.827</v>
      </c>
      <c r="AF42" s="14" t="n">
        <f aca="false">SUM(AF16:AF41)</f>
        <v>2136.922</v>
      </c>
      <c r="AG42" s="14" t="n">
        <f aca="false">SUM(AG16:AG41)</f>
        <v>19168.454</v>
      </c>
      <c r="AH42" s="14" t="n">
        <f aca="false">SUM(AH16:AH41)</f>
        <v>21305.376</v>
      </c>
    </row>
    <row r="43" customFormat="false" ht="15" hidden="false" customHeight="false" outlineLevel="0" collapsed="false">
      <c r="B43" s="2" t="s">
        <v>19</v>
      </c>
      <c r="C43" s="6" t="n">
        <f aca="false">C42/1000000</f>
        <v>44.387683</v>
      </c>
      <c r="D43" s="6" t="n">
        <f aca="false">D42/1000000</f>
        <v>1.1562</v>
      </c>
      <c r="E43" s="6" t="n">
        <f aca="false">E42/1000000</f>
        <v>64.465655</v>
      </c>
      <c r="F43" s="6" t="n">
        <f aca="false">F42/1000000</f>
        <v>57.834643</v>
      </c>
      <c r="G43" s="6" t="n">
        <f aca="false">G42/1000000</f>
        <v>436.354813</v>
      </c>
      <c r="H43" s="6" t="n">
        <f aca="false">H42/1000000</f>
        <v>361.949983</v>
      </c>
      <c r="I43" s="6" t="n">
        <f aca="false">I42/1000000</f>
        <v>618.282974</v>
      </c>
      <c r="J43" s="6" t="n">
        <f aca="false">J42/1000000</f>
        <v>625.367258</v>
      </c>
      <c r="K43" s="6" t="n">
        <f aca="false">K42/1000000</f>
        <v>457.799022</v>
      </c>
      <c r="L43" s="6" t="n">
        <f aca="false">L42/1000000</f>
        <v>6.237063</v>
      </c>
      <c r="M43" s="15"/>
      <c r="N43" s="15"/>
      <c r="O43" s="15"/>
      <c r="P43" s="13"/>
      <c r="Q43" s="13"/>
      <c r="R43" s="13"/>
    </row>
  </sheetData>
  <mergeCells count="19">
    <mergeCell ref="B13:R13"/>
    <mergeCell ref="B14:B15"/>
    <mergeCell ref="C14:C15"/>
    <mergeCell ref="D14:D15"/>
    <mergeCell ref="E14:E15"/>
    <mergeCell ref="F14:F15"/>
    <mergeCell ref="G14:G15"/>
    <mergeCell ref="H14:H15"/>
    <mergeCell ref="I14:I15"/>
    <mergeCell ref="J14:J15"/>
    <mergeCell ref="K14:K15"/>
    <mergeCell ref="L14:L15"/>
    <mergeCell ref="M14:O14"/>
    <mergeCell ref="P14:R14"/>
    <mergeCell ref="U14:AH14"/>
    <mergeCell ref="P42:P43"/>
    <mergeCell ref="Q42:Q43"/>
    <mergeCell ref="R42:R43"/>
    <mergeCell ref="M43:O43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4:I45"/>
  <sheetViews>
    <sheetView windowProtection="false" showFormulas="false" showGridLines="true" showRowColHeaders="true" showZeros="true" rightToLeft="false" tabSelected="false" showOutlineSymbols="true" defaultGridColor="true" view="normal" topLeftCell="B1" colorId="64" zoomScale="100" zoomScaleNormal="100" zoomScalePageLayoutView="100" workbookViewId="0">
      <selection pane="topLeft" activeCell="J34" activeCellId="0" sqref="J34"/>
    </sheetView>
  </sheetViews>
  <sheetFormatPr defaultRowHeight="15"/>
  <cols>
    <col collapsed="false" hidden="false" max="4" min="1" style="0" width="10.4777327935223"/>
    <col collapsed="false" hidden="false" max="5" min="5" style="0" width="13.8542510121457"/>
    <col collapsed="false" hidden="false" max="6" min="6" style="0" width="12.7125506072875"/>
    <col collapsed="false" hidden="false" max="7" min="7" style="0" width="12.5668016194332"/>
    <col collapsed="false" hidden="false" max="1025" min="8" style="0" width="10.4777327935223"/>
  </cols>
  <sheetData>
    <row r="14" customFormat="false" ht="15" hidden="false" customHeight="false" outlineLevel="0" collapsed="false">
      <c r="B14" s="16" t="s">
        <v>20</v>
      </c>
      <c r="C14" s="16" t="s">
        <v>21</v>
      </c>
      <c r="D14" s="16" t="s">
        <v>22</v>
      </c>
      <c r="E14" s="16" t="s">
        <v>23</v>
      </c>
      <c r="F14" s="16" t="s">
        <v>24</v>
      </c>
      <c r="G14" s="16" t="s">
        <v>25</v>
      </c>
      <c r="H14" s="16" t="s">
        <v>26</v>
      </c>
      <c r="I14" s="16" t="s">
        <v>27</v>
      </c>
    </row>
    <row r="15" customFormat="false" ht="15" hidden="false" customHeight="false" outlineLevel="0" collapsed="false">
      <c r="C15" s="16" t="n">
        <v>0</v>
      </c>
      <c r="D15" s="17" t="n">
        <v>51025.5315591822</v>
      </c>
      <c r="E15" s="18" t="n">
        <v>11.2067490335639</v>
      </c>
      <c r="F15" s="18" t="n">
        <v>9.28423406479026</v>
      </c>
      <c r="G15" s="17" t="n">
        <v>473732.97827579</v>
      </c>
      <c r="H15" s="17" t="n">
        <v>51.0255315591822</v>
      </c>
      <c r="I15" s="17" t="n">
        <v>473.73297827579</v>
      </c>
    </row>
    <row r="16" customFormat="false" ht="15" hidden="false" customHeight="false" outlineLevel="0" collapsed="false">
      <c r="C16" s="16" t="n">
        <v>1</v>
      </c>
      <c r="D16" s="17" t="n">
        <v>113870.527010487</v>
      </c>
      <c r="E16" s="18" t="n">
        <v>12.830803935542</v>
      </c>
      <c r="F16" s="18" t="n">
        <v>14.092393058561</v>
      </c>
      <c r="G16" s="17" t="n">
        <v>1604708.22441727</v>
      </c>
      <c r="H16" s="17" t="n">
        <v>113.870527010487</v>
      </c>
      <c r="I16" s="17" t="n">
        <v>1604.70822441727</v>
      </c>
    </row>
    <row r="17" customFormat="false" ht="15" hidden="false" customHeight="false" outlineLevel="0" collapsed="false">
      <c r="C17" s="16" t="n">
        <v>2</v>
      </c>
      <c r="D17" s="17" t="n">
        <v>2864.89843033116</v>
      </c>
      <c r="E17" s="18" t="n">
        <v>14.3618640081763</v>
      </c>
      <c r="F17" s="18" t="n">
        <v>20.367855080786</v>
      </c>
      <c r="G17" s="17" t="n">
        <v>58351.8360501562</v>
      </c>
      <c r="H17" s="17" t="n">
        <v>2.86489843033116</v>
      </c>
      <c r="I17" s="17" t="n">
        <v>58.3518360501561</v>
      </c>
    </row>
    <row r="18" customFormat="false" ht="15" hidden="false" customHeight="false" outlineLevel="0" collapsed="false">
      <c r="C18" s="16" t="n">
        <v>3</v>
      </c>
      <c r="D18" s="0" t="n">
        <v>0</v>
      </c>
      <c r="E18" s="0" t="n">
        <v>0</v>
      </c>
      <c r="F18" s="0" t="n">
        <v>0</v>
      </c>
      <c r="G18" s="0" t="n">
        <v>0</v>
      </c>
      <c r="H18" s="19" t="n">
        <v>0</v>
      </c>
      <c r="I18" s="19" t="n">
        <v>0</v>
      </c>
    </row>
    <row r="19" customFormat="false" ht="15" hidden="false" customHeight="false" outlineLevel="0" collapsed="false">
      <c r="C19" s="16" t="s">
        <v>17</v>
      </c>
      <c r="D19" s="17" t="n">
        <v>167760.957</v>
      </c>
      <c r="E19" s="18" t="n">
        <v>12.3629839227133</v>
      </c>
      <c r="F19" s="18" t="n">
        <v>12.7371295261699</v>
      </c>
      <c r="G19" s="17" t="n">
        <v>2136793.03874321</v>
      </c>
      <c r="H19" s="17" t="n">
        <v>167.760957</v>
      </c>
      <c r="I19" s="17" t="n">
        <v>2136.79303874321</v>
      </c>
    </row>
    <row r="20" customFormat="false" ht="15" hidden="false" customHeight="false" outlineLevel="0" collapsed="false">
      <c r="C20" s="16" t="s">
        <v>28</v>
      </c>
      <c r="D20" s="0" t="n">
        <v>2136922</v>
      </c>
    </row>
    <row r="21" customFormat="false" ht="15" hidden="false" customHeight="false" outlineLevel="0" collapsed="false">
      <c r="C21" s="16" t="s">
        <v>29</v>
      </c>
      <c r="D21" s="0" t="n">
        <v>1.0000603527129</v>
      </c>
    </row>
    <row r="26" customFormat="false" ht="15" hidden="false" customHeight="false" outlineLevel="0" collapsed="false">
      <c r="B26" s="16" t="s">
        <v>16</v>
      </c>
      <c r="C26" s="16" t="s">
        <v>21</v>
      </c>
      <c r="D26" s="16" t="s">
        <v>22</v>
      </c>
      <c r="E26" s="16" t="s">
        <v>23</v>
      </c>
      <c r="F26" s="16" t="s">
        <v>24</v>
      </c>
      <c r="G26" s="16" t="s">
        <v>25</v>
      </c>
      <c r="H26" s="16" t="s">
        <v>26</v>
      </c>
      <c r="I26" s="16" t="s">
        <v>27</v>
      </c>
    </row>
    <row r="27" customFormat="false" ht="15" hidden="false" customHeight="false" outlineLevel="0" collapsed="false">
      <c r="C27" s="16" t="n">
        <v>0</v>
      </c>
      <c r="D27" s="17" t="n">
        <v>1556001.77423337</v>
      </c>
      <c r="E27" s="18" t="n">
        <v>9.62060611440768</v>
      </c>
      <c r="F27" s="18" t="n">
        <v>5.64279586708222</v>
      </c>
      <c r="G27" s="17" t="n">
        <v>8780200.38081664</v>
      </c>
      <c r="H27" s="17" t="n">
        <v>1556.00177423337</v>
      </c>
      <c r="I27" s="17" t="n">
        <v>8780.20038081664</v>
      </c>
    </row>
    <row r="28" customFormat="false" ht="15" hidden="false" customHeight="false" outlineLevel="0" collapsed="false">
      <c r="C28" s="16" t="n">
        <v>1</v>
      </c>
      <c r="D28" s="17" t="n">
        <v>938844.041420477</v>
      </c>
      <c r="E28" s="18" t="n">
        <v>11.8229077210325</v>
      </c>
      <c r="F28" s="18" t="n">
        <v>10.8453806940393</v>
      </c>
      <c r="G28" s="17" t="n">
        <v>10182121.0415355</v>
      </c>
      <c r="H28" s="17" t="n">
        <v>938.844041420477</v>
      </c>
      <c r="I28" s="17" t="n">
        <v>10182.1210415355</v>
      </c>
    </row>
    <row r="29" customFormat="false" ht="15" hidden="false" customHeight="false" outlineLevel="0" collapsed="false">
      <c r="C29" s="16" t="n">
        <v>2</v>
      </c>
      <c r="D29" s="17" t="n">
        <v>10581.974346156</v>
      </c>
      <c r="E29" s="18" t="n">
        <v>14.1475370501278</v>
      </c>
      <c r="F29" s="18" t="n">
        <v>19.3954088223572</v>
      </c>
      <c r="G29" s="17" t="n">
        <v>205241.718591392</v>
      </c>
      <c r="H29" s="17" t="n">
        <v>10.581974346156</v>
      </c>
      <c r="I29" s="17" t="n">
        <v>205.241718591392</v>
      </c>
    </row>
    <row r="30" customFormat="false" ht="15" hidden="false" customHeight="false" outlineLevel="0" collapsed="false">
      <c r="C30" s="16" t="n">
        <v>3</v>
      </c>
      <c r="D30" s="0" t="n">
        <v>0</v>
      </c>
      <c r="E30" s="0" t="n">
        <v>0</v>
      </c>
      <c r="F30" s="0" t="n">
        <v>0</v>
      </c>
      <c r="G30" s="0" t="n">
        <v>0</v>
      </c>
      <c r="H30" s="19" t="n">
        <v>0</v>
      </c>
      <c r="I30" s="19" t="n">
        <v>0</v>
      </c>
    </row>
    <row r="31" customFormat="false" ht="15" hidden="false" customHeight="false" outlineLevel="0" collapsed="false">
      <c r="C31" s="16" t="s">
        <v>17</v>
      </c>
      <c r="D31" s="17" t="n">
        <v>2505427.79</v>
      </c>
      <c r="E31" s="18" t="n">
        <v>10.464981520581</v>
      </c>
      <c r="F31" s="18" t="n">
        <v>7.65041531727544</v>
      </c>
      <c r="G31" s="17" t="n">
        <v>19167563.1409435</v>
      </c>
      <c r="H31" s="17" t="n">
        <v>2505.42779</v>
      </c>
      <c r="I31" s="17" t="n">
        <v>19167.5631409435</v>
      </c>
    </row>
    <row r="32" customFormat="false" ht="15" hidden="false" customHeight="false" outlineLevel="0" collapsed="false">
      <c r="C32" s="16" t="s">
        <v>28</v>
      </c>
      <c r="D32" s="0" t="n">
        <v>19168454</v>
      </c>
      <c r="E32" s="16"/>
      <c r="F32" s="16"/>
      <c r="G32" s="16"/>
      <c r="H32" s="16"/>
      <c r="I32" s="16"/>
    </row>
    <row r="33" customFormat="false" ht="15" hidden="false" customHeight="false" outlineLevel="0" collapsed="false">
      <c r="C33" s="16" t="s">
        <v>29</v>
      </c>
      <c r="D33" s="20" t="n">
        <v>1.00004647742908</v>
      </c>
      <c r="E33" s="18"/>
      <c r="F33" s="18"/>
      <c r="G33" s="17"/>
      <c r="H33" s="17"/>
      <c r="I33" s="17"/>
    </row>
    <row r="38" customFormat="false" ht="15" hidden="false" customHeight="false" outlineLevel="0" collapsed="false">
      <c r="B38" s="16" t="s">
        <v>30</v>
      </c>
      <c r="C38" s="16" t="s">
        <v>21</v>
      </c>
      <c r="D38" s="16" t="s">
        <v>22</v>
      </c>
      <c r="E38" s="16" t="s">
        <v>23</v>
      </c>
      <c r="F38" s="16" t="s">
        <v>24</v>
      </c>
      <c r="G38" s="16" t="s">
        <v>25</v>
      </c>
      <c r="H38" s="16" t="s">
        <v>26</v>
      </c>
      <c r="I38" s="16" t="s">
        <v>27</v>
      </c>
    </row>
    <row r="39" customFormat="false" ht="15" hidden="false" customHeight="false" outlineLevel="0" collapsed="false">
      <c r="C39" s="16" t="n">
        <v>0</v>
      </c>
      <c r="D39" s="17" t="n">
        <v>1607027.30579255</v>
      </c>
      <c r="E39" s="18" t="n">
        <v>9.67096853531183</v>
      </c>
      <c r="F39" s="18" t="n">
        <v>5.75841700121493</v>
      </c>
      <c r="G39" s="17" t="n">
        <v>9253933.35909243</v>
      </c>
      <c r="H39" s="17" t="n">
        <v>1607.02730579255</v>
      </c>
      <c r="I39" s="17" t="n">
        <v>9253.93335909243</v>
      </c>
    </row>
    <row r="40" customFormat="false" ht="15" hidden="false" customHeight="false" outlineLevel="0" collapsed="false">
      <c r="C40" s="16" t="n">
        <v>1</v>
      </c>
      <c r="D40" s="17" t="n">
        <v>1052714.56843096</v>
      </c>
      <c r="E40" s="18" t="n">
        <v>11.9319303151523</v>
      </c>
      <c r="F40" s="18" t="n">
        <v>11.1966050622066</v>
      </c>
      <c r="G40" s="17" t="n">
        <v>11786829.2659528</v>
      </c>
      <c r="H40" s="17" t="n">
        <v>1052.71456843096</v>
      </c>
      <c r="I40" s="17" t="n">
        <v>11786.8292659528</v>
      </c>
    </row>
    <row r="41" customFormat="false" ht="15" hidden="false" customHeight="false" outlineLevel="0" collapsed="false">
      <c r="C41" s="16" t="n">
        <v>2</v>
      </c>
      <c r="D41" s="17" t="n">
        <v>13446.8727764872</v>
      </c>
      <c r="E41" s="18" t="n">
        <v>14.193200080923</v>
      </c>
      <c r="F41" s="18" t="n">
        <v>19.6025915484573</v>
      </c>
      <c r="G41" s="17" t="n">
        <v>263593.554641549</v>
      </c>
      <c r="H41" s="17" t="n">
        <v>13.4468727764872</v>
      </c>
      <c r="I41" s="17" t="n">
        <v>263.593554641549</v>
      </c>
    </row>
    <row r="42" customFormat="false" ht="15" hidden="false" customHeight="false" outlineLevel="0" collapsed="false">
      <c r="C42" s="16" t="n">
        <v>3</v>
      </c>
      <c r="D42" s="0" t="n">
        <v>0</v>
      </c>
      <c r="E42" s="0" t="n">
        <v>0</v>
      </c>
      <c r="F42" s="0" t="n">
        <v>0</v>
      </c>
      <c r="G42" s="0" t="n">
        <v>0</v>
      </c>
      <c r="H42" s="19" t="n">
        <v>0</v>
      </c>
      <c r="I42" s="19" t="n">
        <v>0</v>
      </c>
    </row>
    <row r="43" customFormat="false" ht="15" hidden="false" customHeight="false" outlineLevel="0" collapsed="false">
      <c r="C43" s="16" t="s">
        <v>17</v>
      </c>
      <c r="D43" s="17" t="n">
        <v>2673188.747</v>
      </c>
      <c r="E43" s="18" t="n">
        <v>10.5840942093978</v>
      </c>
      <c r="F43" s="18" t="n">
        <v>7.96964157641157</v>
      </c>
      <c r="G43" s="17" t="n">
        <v>21304356.1796868</v>
      </c>
      <c r="H43" s="17" t="n">
        <v>2673.188747</v>
      </c>
      <c r="I43" s="17" t="n">
        <v>21304.3561796868</v>
      </c>
    </row>
    <row r="44" customFormat="false" ht="15" hidden="false" customHeight="false" outlineLevel="0" collapsed="false">
      <c r="C44" s="16" t="s">
        <v>28</v>
      </c>
      <c r="D44" s="0" t="n">
        <v>21305376</v>
      </c>
      <c r="E44" s="16"/>
      <c r="F44" s="16"/>
      <c r="G44" s="16"/>
      <c r="H44" s="16"/>
      <c r="I44" s="16"/>
    </row>
    <row r="45" customFormat="false" ht="15" hidden="false" customHeight="false" outlineLevel="0" collapsed="false">
      <c r="C45" s="16" t="s">
        <v>29</v>
      </c>
      <c r="D45" s="20" t="n">
        <v>1.00004786909797</v>
      </c>
      <c r="E45" s="18"/>
      <c r="F45" s="18"/>
      <c r="G45" s="17"/>
      <c r="H45" s="17"/>
      <c r="I45" s="17"/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0" sqref="A1"/>
    </sheetView>
  </sheetViews>
  <sheetFormatPr defaultRowHeight="15"/>
  <cols>
    <col collapsed="false" hidden="false" max="1025" min="1" style="0" width="10.4777327935223"/>
  </cols>
  <sheetData/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D12:AH42"/>
  <sheetViews>
    <sheetView windowProtection="false" showFormulas="false" showGridLines="true" showRowColHeaders="true" showZeros="true" rightToLeft="false" tabSelected="false" showOutlineSymbols="true" defaultGridColor="true" view="normal" topLeftCell="A37" colorId="64" zoomScale="100" zoomScaleNormal="100" zoomScalePageLayoutView="100" workbookViewId="0">
      <selection pane="topLeft" activeCell="C20" activeCellId="0" sqref="C20"/>
    </sheetView>
  </sheetViews>
  <sheetFormatPr defaultRowHeight="15"/>
  <cols>
    <col collapsed="false" hidden="false" max="1025" min="1" style="0" width="10.4777327935223"/>
  </cols>
  <sheetData>
    <row r="12" customFormat="false" ht="15" hidden="false" customHeight="false" outlineLevel="0" collapsed="false">
      <c r="D12" s="1" t="s">
        <v>31</v>
      </c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</row>
    <row r="13" customFormat="false" ht="15" hidden="false" customHeight="false" outlineLevel="0" collapsed="false">
      <c r="D13" s="2" t="s">
        <v>1</v>
      </c>
      <c r="E13" s="2" t="s">
        <v>2</v>
      </c>
      <c r="F13" s="2" t="s">
        <v>3</v>
      </c>
      <c r="G13" s="2" t="s">
        <v>4</v>
      </c>
      <c r="H13" s="2" t="s">
        <v>5</v>
      </c>
      <c r="I13" s="2" t="s">
        <v>6</v>
      </c>
      <c r="J13" s="2" t="s">
        <v>7</v>
      </c>
      <c r="K13" s="2" t="s">
        <v>8</v>
      </c>
      <c r="L13" s="2" t="s">
        <v>9</v>
      </c>
      <c r="M13" s="2" t="s">
        <v>10</v>
      </c>
      <c r="N13" s="3" t="s">
        <v>12</v>
      </c>
      <c r="O13" s="3"/>
      <c r="P13" s="3"/>
      <c r="Q13" s="2" t="s">
        <v>13</v>
      </c>
      <c r="R13" s="2"/>
      <c r="S13" s="2"/>
      <c r="V13" s="3" t="s">
        <v>32</v>
      </c>
      <c r="W13" s="3"/>
      <c r="X13" s="3"/>
      <c r="Y13" s="3"/>
      <c r="Z13" s="3"/>
      <c r="AA13" s="3"/>
      <c r="AB13" s="3"/>
      <c r="AC13" s="3"/>
      <c r="AD13" s="3"/>
      <c r="AE13" s="3"/>
      <c r="AF13" s="3"/>
      <c r="AG13" s="3"/>
      <c r="AH13" s="3"/>
    </row>
    <row r="14" customFormat="false" ht="15" hidden="false" customHeight="false" outlineLevel="0" collapsed="false">
      <c r="D14" s="2"/>
      <c r="E14" s="2"/>
      <c r="F14" s="2"/>
      <c r="G14" s="2"/>
      <c r="H14" s="2"/>
      <c r="I14" s="2"/>
      <c r="J14" s="2"/>
      <c r="K14" s="2"/>
      <c r="L14" s="2"/>
      <c r="M14" s="2"/>
      <c r="N14" s="2" t="s">
        <v>15</v>
      </c>
      <c r="O14" s="2" t="s">
        <v>16</v>
      </c>
      <c r="P14" s="2" t="s">
        <v>17</v>
      </c>
      <c r="Q14" s="2" t="s">
        <v>15</v>
      </c>
      <c r="R14" s="2" t="s">
        <v>16</v>
      </c>
      <c r="S14" s="2" t="s">
        <v>17</v>
      </c>
      <c r="V14" s="2" t="s">
        <v>1</v>
      </c>
      <c r="W14" s="2" t="s">
        <v>2</v>
      </c>
      <c r="X14" s="2" t="s">
        <v>3</v>
      </c>
      <c r="Y14" s="2" t="s">
        <v>4</v>
      </c>
      <c r="Z14" s="2" t="s">
        <v>5</v>
      </c>
      <c r="AA14" s="2" t="s">
        <v>6</v>
      </c>
      <c r="AB14" s="2" t="s">
        <v>7</v>
      </c>
      <c r="AC14" s="2" t="s">
        <v>8</v>
      </c>
      <c r="AD14" s="2" t="s">
        <v>9</v>
      </c>
      <c r="AE14" s="2" t="s">
        <v>10</v>
      </c>
      <c r="AF14" s="2" t="s">
        <v>15</v>
      </c>
      <c r="AG14" s="2" t="s">
        <v>16</v>
      </c>
      <c r="AH14" s="2" t="s">
        <v>17</v>
      </c>
    </row>
    <row r="15" customFormat="false" ht="15" hidden="false" customHeight="false" outlineLevel="0" collapsed="false">
      <c r="D15" s="4" t="n">
        <v>6</v>
      </c>
      <c r="E15" s="5" t="n">
        <v>0</v>
      </c>
      <c r="F15" s="5" t="n">
        <v>0</v>
      </c>
      <c r="G15" s="5" t="n">
        <v>0</v>
      </c>
      <c r="H15" s="5" t="n">
        <v>0</v>
      </c>
      <c r="I15" s="5" t="n">
        <v>0</v>
      </c>
      <c r="J15" s="5" t="n">
        <v>0</v>
      </c>
      <c r="K15" s="5" t="n">
        <v>0</v>
      </c>
      <c r="L15" s="5" t="n">
        <v>0</v>
      </c>
      <c r="M15" s="5" t="n">
        <v>0</v>
      </c>
      <c r="N15" s="5" t="n">
        <f aca="false">SUM(E15:I15)</f>
        <v>0</v>
      </c>
      <c r="O15" s="5" t="n">
        <f aca="false">SUM(J15:M15)</f>
        <v>0</v>
      </c>
      <c r="P15" s="5" t="n">
        <f aca="false">SUM(E15:M15)</f>
        <v>0</v>
      </c>
      <c r="Q15" s="6" t="n">
        <f aca="false">N15/1000000</f>
        <v>0</v>
      </c>
      <c r="R15" s="6" t="n">
        <f aca="false">O15/1000000</f>
        <v>0</v>
      </c>
      <c r="S15" s="6" t="n">
        <f aca="false">P15/1000000</f>
        <v>0</v>
      </c>
      <c r="V15" s="4" t="n">
        <v>6</v>
      </c>
      <c r="W15" s="21" t="n">
        <v>0</v>
      </c>
      <c r="X15" s="21" t="n">
        <v>0</v>
      </c>
      <c r="Y15" s="21" t="n">
        <v>0</v>
      </c>
      <c r="Z15" s="21" t="n">
        <v>0</v>
      </c>
      <c r="AA15" s="21" t="n">
        <v>0</v>
      </c>
      <c r="AB15" s="21" t="n">
        <v>0</v>
      </c>
      <c r="AC15" s="21" t="n">
        <v>0</v>
      </c>
      <c r="AD15" s="21" t="n">
        <v>0</v>
      </c>
      <c r="AE15" s="21" t="n">
        <v>0</v>
      </c>
      <c r="AF15" s="6" t="n">
        <f aca="false">SUM(W15:AA15)</f>
        <v>0</v>
      </c>
      <c r="AG15" s="6" t="n">
        <f aca="false">SUM(AB15:AE15)</f>
        <v>0</v>
      </c>
      <c r="AH15" s="6" t="n">
        <f aca="false">SUM(W15:AE15)</f>
        <v>0</v>
      </c>
    </row>
    <row r="16" customFormat="false" ht="15" hidden="false" customHeight="false" outlineLevel="0" collapsed="false">
      <c r="D16" s="4" t="n">
        <v>6.5</v>
      </c>
      <c r="E16" s="5" t="n">
        <v>0</v>
      </c>
      <c r="F16" s="5" t="n">
        <v>0</v>
      </c>
      <c r="G16" s="5" t="n">
        <v>0</v>
      </c>
      <c r="H16" s="5" t="n">
        <v>0</v>
      </c>
      <c r="I16" s="5" t="n">
        <v>0</v>
      </c>
      <c r="J16" s="5" t="n">
        <v>0</v>
      </c>
      <c r="K16" s="5" t="n">
        <v>0</v>
      </c>
      <c r="L16" s="5" t="n">
        <v>0</v>
      </c>
      <c r="M16" s="5" t="n">
        <v>0</v>
      </c>
      <c r="N16" s="5" t="n">
        <f aca="false">SUM(E16:I16)</f>
        <v>0</v>
      </c>
      <c r="O16" s="5" t="n">
        <f aca="false">SUM(J16:M16)</f>
        <v>0</v>
      </c>
      <c r="P16" s="5" t="n">
        <f aca="false">SUM(E16:M16)</f>
        <v>0</v>
      </c>
      <c r="Q16" s="6" t="n">
        <f aca="false">N16/1000000</f>
        <v>0</v>
      </c>
      <c r="R16" s="6" t="n">
        <f aca="false">O16/1000000</f>
        <v>0</v>
      </c>
      <c r="S16" s="6" t="n">
        <f aca="false">P16/1000000</f>
        <v>0</v>
      </c>
      <c r="V16" s="4" t="n">
        <v>6.5</v>
      </c>
      <c r="W16" s="21" t="n">
        <v>0</v>
      </c>
      <c r="X16" s="21" t="n">
        <v>0</v>
      </c>
      <c r="Y16" s="21" t="n">
        <v>0</v>
      </c>
      <c r="Z16" s="21" t="n">
        <v>0</v>
      </c>
      <c r="AA16" s="21" t="n">
        <v>0</v>
      </c>
      <c r="AB16" s="21" t="n">
        <v>0</v>
      </c>
      <c r="AC16" s="21" t="n">
        <v>0</v>
      </c>
      <c r="AD16" s="21" t="n">
        <v>0</v>
      </c>
      <c r="AE16" s="21" t="n">
        <v>0</v>
      </c>
      <c r="AF16" s="6" t="n">
        <f aca="false">SUM(W16:AA16)</f>
        <v>0</v>
      </c>
      <c r="AG16" s="6" t="n">
        <f aca="false">SUM(AB16:AE16)</f>
        <v>0</v>
      </c>
      <c r="AH16" s="6" t="n">
        <f aca="false">SUM(W16:AE16)</f>
        <v>0</v>
      </c>
    </row>
    <row r="17" customFormat="false" ht="15" hidden="false" customHeight="false" outlineLevel="0" collapsed="false">
      <c r="D17" s="4" t="n">
        <v>7</v>
      </c>
      <c r="E17" s="5" t="n">
        <v>0</v>
      </c>
      <c r="F17" s="5" t="n">
        <v>0</v>
      </c>
      <c r="G17" s="5" t="n">
        <v>0</v>
      </c>
      <c r="H17" s="5" t="n">
        <v>0</v>
      </c>
      <c r="I17" s="5" t="n">
        <v>0</v>
      </c>
      <c r="J17" s="5" t="n">
        <v>0</v>
      </c>
      <c r="K17" s="5" t="n">
        <v>0</v>
      </c>
      <c r="L17" s="5" t="n">
        <v>0</v>
      </c>
      <c r="M17" s="5" t="n">
        <v>0</v>
      </c>
      <c r="N17" s="5" t="n">
        <f aca="false">SUM(E17:I17)</f>
        <v>0</v>
      </c>
      <c r="O17" s="5" t="n">
        <f aca="false">SUM(J17:M17)</f>
        <v>0</v>
      </c>
      <c r="P17" s="5" t="n">
        <f aca="false">SUM(E17:M17)</f>
        <v>0</v>
      </c>
      <c r="Q17" s="6" t="n">
        <f aca="false">N17/1000000</f>
        <v>0</v>
      </c>
      <c r="R17" s="6" t="n">
        <f aca="false">O17/1000000</f>
        <v>0</v>
      </c>
      <c r="S17" s="6" t="n">
        <f aca="false">P17/1000000</f>
        <v>0</v>
      </c>
      <c r="V17" s="4" t="n">
        <v>7</v>
      </c>
      <c r="W17" s="21" t="n">
        <v>0</v>
      </c>
      <c r="X17" s="21" t="n">
        <v>0</v>
      </c>
      <c r="Y17" s="21" t="n">
        <v>0</v>
      </c>
      <c r="Z17" s="21" t="n">
        <v>0</v>
      </c>
      <c r="AA17" s="21" t="n">
        <v>0</v>
      </c>
      <c r="AB17" s="21" t="n">
        <v>0</v>
      </c>
      <c r="AC17" s="21" t="n">
        <v>0</v>
      </c>
      <c r="AD17" s="21" t="n">
        <v>0</v>
      </c>
      <c r="AE17" s="21" t="n">
        <v>0</v>
      </c>
      <c r="AF17" s="6" t="n">
        <f aca="false">SUM(W17:AA17)</f>
        <v>0</v>
      </c>
      <c r="AG17" s="6" t="n">
        <f aca="false">SUM(AB17:AE17)</f>
        <v>0</v>
      </c>
      <c r="AH17" s="6" t="n">
        <f aca="false">SUM(W17:AE17)</f>
        <v>0</v>
      </c>
    </row>
    <row r="18" customFormat="false" ht="15" hidden="false" customHeight="false" outlineLevel="0" collapsed="false">
      <c r="D18" s="4" t="n">
        <v>7.5</v>
      </c>
      <c r="E18" s="5" t="n">
        <v>0</v>
      </c>
      <c r="F18" s="5" t="n">
        <v>0</v>
      </c>
      <c r="G18" s="5" t="n">
        <v>0</v>
      </c>
      <c r="H18" s="5" t="n">
        <v>0</v>
      </c>
      <c r="I18" s="5" t="n">
        <v>0</v>
      </c>
      <c r="J18" s="5" t="n">
        <v>0</v>
      </c>
      <c r="K18" s="5" t="n">
        <v>0</v>
      </c>
      <c r="L18" s="5" t="n">
        <v>0</v>
      </c>
      <c r="M18" s="5" t="n">
        <v>0</v>
      </c>
      <c r="N18" s="5" t="n">
        <f aca="false">SUM(E18:I18)</f>
        <v>0</v>
      </c>
      <c r="O18" s="5" t="n">
        <f aca="false">SUM(J18:M18)</f>
        <v>0</v>
      </c>
      <c r="P18" s="5" t="n">
        <f aca="false">SUM(E18:M18)</f>
        <v>0</v>
      </c>
      <c r="Q18" s="6" t="n">
        <f aca="false">N18/1000000</f>
        <v>0</v>
      </c>
      <c r="R18" s="6" t="n">
        <f aca="false">O18/1000000</f>
        <v>0</v>
      </c>
      <c r="S18" s="6" t="n">
        <f aca="false">P18/1000000</f>
        <v>0</v>
      </c>
      <c r="V18" s="4" t="n">
        <v>7.5</v>
      </c>
      <c r="W18" s="21" t="n">
        <v>0</v>
      </c>
      <c r="X18" s="21" t="n">
        <v>0</v>
      </c>
      <c r="Y18" s="21" t="n">
        <v>0</v>
      </c>
      <c r="Z18" s="21" t="n">
        <v>0</v>
      </c>
      <c r="AA18" s="21" t="n">
        <v>0</v>
      </c>
      <c r="AB18" s="21" t="n">
        <v>0</v>
      </c>
      <c r="AC18" s="21" t="n">
        <v>0</v>
      </c>
      <c r="AD18" s="21" t="n">
        <v>0</v>
      </c>
      <c r="AE18" s="21" t="n">
        <v>0</v>
      </c>
      <c r="AF18" s="6" t="n">
        <f aca="false">SUM(W18:AA18)</f>
        <v>0</v>
      </c>
      <c r="AG18" s="6" t="n">
        <f aca="false">SUM(AB18:AE18)</f>
        <v>0</v>
      </c>
      <c r="AH18" s="6" t="n">
        <f aca="false">SUM(W18:AE18)</f>
        <v>0</v>
      </c>
    </row>
    <row r="19" customFormat="false" ht="15" hidden="false" customHeight="false" outlineLevel="0" collapsed="false">
      <c r="D19" s="4" t="n">
        <v>8</v>
      </c>
      <c r="E19" s="5" t="n">
        <v>0</v>
      </c>
      <c r="F19" s="5" t="n">
        <v>0</v>
      </c>
      <c r="G19" s="5" t="n">
        <v>0</v>
      </c>
      <c r="H19" s="5" t="n">
        <v>0</v>
      </c>
      <c r="I19" s="5" t="n">
        <v>0</v>
      </c>
      <c r="J19" s="5" t="n">
        <v>9550672</v>
      </c>
      <c r="K19" s="5" t="n">
        <v>0</v>
      </c>
      <c r="L19" s="5" t="n">
        <v>0</v>
      </c>
      <c r="M19" s="5" t="n">
        <v>0</v>
      </c>
      <c r="N19" s="5" t="n">
        <f aca="false">SUM(E19:I19)</f>
        <v>0</v>
      </c>
      <c r="O19" s="5" t="n">
        <f aca="false">SUM(J19:M19)</f>
        <v>9550672</v>
      </c>
      <c r="P19" s="5" t="n">
        <f aca="false">SUM(E19:M19)</f>
        <v>9550672</v>
      </c>
      <c r="Q19" s="6" t="n">
        <f aca="false">N19/1000000</f>
        <v>0</v>
      </c>
      <c r="R19" s="6" t="n">
        <f aca="false">O19/1000000</f>
        <v>9.550672</v>
      </c>
      <c r="S19" s="6" t="n">
        <f aca="false">P19/1000000</f>
        <v>9.550672</v>
      </c>
      <c r="V19" s="4" t="n">
        <v>8</v>
      </c>
      <c r="W19" s="21" t="n">
        <v>0</v>
      </c>
      <c r="X19" s="21" t="n">
        <v>0</v>
      </c>
      <c r="Y19" s="21" t="n">
        <v>0</v>
      </c>
      <c r="Z19" s="21" t="n">
        <v>0</v>
      </c>
      <c r="AA19" s="11" t="n">
        <v>0</v>
      </c>
      <c r="AB19" s="11" t="n">
        <v>28.216</v>
      </c>
      <c r="AC19" s="21" t="n">
        <v>0</v>
      </c>
      <c r="AD19" s="21" t="n">
        <v>0</v>
      </c>
      <c r="AE19" s="11" t="n">
        <v>0</v>
      </c>
      <c r="AF19" s="6" t="n">
        <f aca="false">SUM(W19:AA19)</f>
        <v>0</v>
      </c>
      <c r="AG19" s="10" t="n">
        <f aca="false">SUM(AB19:AE19)</f>
        <v>28.216</v>
      </c>
      <c r="AH19" s="10" t="n">
        <f aca="false">SUM(W19:AE19)</f>
        <v>28.216</v>
      </c>
    </row>
    <row r="20" customFormat="false" ht="15" hidden="false" customHeight="false" outlineLevel="0" collapsed="false">
      <c r="D20" s="4" t="n">
        <v>8.5</v>
      </c>
      <c r="E20" s="5" t="n">
        <v>0</v>
      </c>
      <c r="F20" s="5" t="n">
        <v>0</v>
      </c>
      <c r="G20" s="5" t="n">
        <v>0</v>
      </c>
      <c r="H20" s="5" t="n">
        <v>0</v>
      </c>
      <c r="I20" s="5" t="n">
        <v>0</v>
      </c>
      <c r="J20" s="5" t="n">
        <v>107953489</v>
      </c>
      <c r="K20" s="5" t="n">
        <v>0</v>
      </c>
      <c r="L20" s="5" t="n">
        <v>0</v>
      </c>
      <c r="M20" s="5" t="n">
        <v>0</v>
      </c>
      <c r="N20" s="5" t="n">
        <f aca="false">SUM(E20:I20)</f>
        <v>0</v>
      </c>
      <c r="O20" s="5" t="n">
        <f aca="false">SUM(J20:M20)</f>
        <v>107953489</v>
      </c>
      <c r="P20" s="5" t="n">
        <f aca="false">SUM(E20:M20)</f>
        <v>107953489</v>
      </c>
      <c r="Q20" s="6" t="n">
        <f aca="false">N20/1000000</f>
        <v>0</v>
      </c>
      <c r="R20" s="6" t="n">
        <f aca="false">O20/1000000</f>
        <v>107.953489</v>
      </c>
      <c r="S20" s="6" t="n">
        <f aca="false">P20/1000000</f>
        <v>107.953489</v>
      </c>
      <c r="V20" s="4" t="n">
        <v>8.5</v>
      </c>
      <c r="W20" s="21" t="n">
        <v>0</v>
      </c>
      <c r="X20" s="21" t="n">
        <v>0</v>
      </c>
      <c r="Y20" s="21" t="n">
        <v>0</v>
      </c>
      <c r="Z20" s="21" t="n">
        <v>0</v>
      </c>
      <c r="AA20" s="11" t="n">
        <v>0</v>
      </c>
      <c r="AB20" s="11" t="n">
        <v>386.972</v>
      </c>
      <c r="AC20" s="21" t="n">
        <v>0</v>
      </c>
      <c r="AD20" s="21" t="n">
        <v>0</v>
      </c>
      <c r="AE20" s="11" t="n">
        <v>0</v>
      </c>
      <c r="AF20" s="6" t="n">
        <f aca="false">SUM(W20:AA20)</f>
        <v>0</v>
      </c>
      <c r="AG20" s="10" t="n">
        <f aca="false">SUM(AB20:AE20)</f>
        <v>386.972</v>
      </c>
      <c r="AH20" s="10" t="n">
        <f aca="false">SUM(W20:AE20)</f>
        <v>386.972</v>
      </c>
    </row>
    <row r="21" customFormat="false" ht="15" hidden="false" customHeight="false" outlineLevel="0" collapsed="false">
      <c r="D21" s="4" t="n">
        <v>9</v>
      </c>
      <c r="E21" s="5" t="n">
        <v>0</v>
      </c>
      <c r="F21" s="5" t="n">
        <v>0</v>
      </c>
      <c r="G21" s="5" t="n">
        <v>0</v>
      </c>
      <c r="H21" s="5" t="n">
        <v>0</v>
      </c>
      <c r="I21" s="5" t="n">
        <v>0</v>
      </c>
      <c r="J21" s="5" t="n">
        <v>249463339</v>
      </c>
      <c r="K21" s="5" t="n">
        <v>0</v>
      </c>
      <c r="L21" s="5" t="n">
        <v>0</v>
      </c>
      <c r="M21" s="5" t="n">
        <v>0</v>
      </c>
      <c r="N21" s="5" t="n">
        <f aca="false">SUM(E21:I21)</f>
        <v>0</v>
      </c>
      <c r="O21" s="5" t="n">
        <f aca="false">SUM(J21:M21)</f>
        <v>249463339</v>
      </c>
      <c r="P21" s="5" t="n">
        <f aca="false">SUM(E21:M21)</f>
        <v>249463339</v>
      </c>
      <c r="Q21" s="6" t="n">
        <f aca="false">N21/1000000</f>
        <v>0</v>
      </c>
      <c r="R21" s="6" t="n">
        <f aca="false">O21/1000000</f>
        <v>249.463339</v>
      </c>
      <c r="S21" s="6" t="n">
        <f aca="false">P21/1000000</f>
        <v>249.463339</v>
      </c>
      <c r="V21" s="4" t="n">
        <v>9</v>
      </c>
      <c r="W21" s="21" t="n">
        <v>0</v>
      </c>
      <c r="X21" s="21" t="n">
        <v>0</v>
      </c>
      <c r="Y21" s="21" t="n">
        <v>0</v>
      </c>
      <c r="Z21" s="21" t="n">
        <v>0</v>
      </c>
      <c r="AA21" s="11" t="n">
        <v>0</v>
      </c>
      <c r="AB21" s="11" t="n">
        <v>1073.415</v>
      </c>
      <c r="AC21" s="21" t="n">
        <v>0</v>
      </c>
      <c r="AD21" s="21" t="n">
        <v>0</v>
      </c>
      <c r="AE21" s="11" t="n">
        <v>0</v>
      </c>
      <c r="AF21" s="6" t="n">
        <f aca="false">SUM(W21:AA21)</f>
        <v>0</v>
      </c>
      <c r="AG21" s="10" t="n">
        <f aca="false">SUM(AB21:AE21)</f>
        <v>1073.415</v>
      </c>
      <c r="AH21" s="10" t="n">
        <f aca="false">SUM(W21:AE21)</f>
        <v>1073.415</v>
      </c>
    </row>
    <row r="22" customFormat="false" ht="15" hidden="false" customHeight="false" outlineLevel="0" collapsed="false">
      <c r="D22" s="4" t="n">
        <v>9.5</v>
      </c>
      <c r="E22" s="5" t="n">
        <v>0</v>
      </c>
      <c r="F22" s="5" t="n">
        <v>0</v>
      </c>
      <c r="G22" s="5" t="n">
        <v>0</v>
      </c>
      <c r="H22" s="5" t="n">
        <v>0</v>
      </c>
      <c r="I22" s="5" t="n">
        <v>0</v>
      </c>
      <c r="J22" s="5" t="n">
        <v>312045186</v>
      </c>
      <c r="K22" s="5" t="n">
        <v>0</v>
      </c>
      <c r="L22" s="5" t="n">
        <v>0</v>
      </c>
      <c r="M22" s="5" t="n">
        <v>0</v>
      </c>
      <c r="N22" s="5" t="n">
        <f aca="false">SUM(E22:I22)</f>
        <v>0</v>
      </c>
      <c r="O22" s="5" t="n">
        <f aca="false">SUM(J22:M22)</f>
        <v>312045186</v>
      </c>
      <c r="P22" s="5" t="n">
        <f aca="false">SUM(E22:M22)</f>
        <v>312045186</v>
      </c>
      <c r="Q22" s="6" t="n">
        <f aca="false">N22/1000000</f>
        <v>0</v>
      </c>
      <c r="R22" s="6" t="n">
        <f aca="false">O22/1000000</f>
        <v>312.045186</v>
      </c>
      <c r="S22" s="6" t="n">
        <f aca="false">P22/1000000</f>
        <v>312.045186</v>
      </c>
      <c r="V22" s="4" t="n">
        <v>9.5</v>
      </c>
      <c r="W22" s="21" t="n">
        <v>0</v>
      </c>
      <c r="X22" s="21" t="n">
        <v>0</v>
      </c>
      <c r="Y22" s="11" t="n">
        <v>0</v>
      </c>
      <c r="Z22" s="21" t="n">
        <v>0</v>
      </c>
      <c r="AA22" s="11" t="n">
        <v>0</v>
      </c>
      <c r="AB22" s="11" t="n">
        <v>1596.321</v>
      </c>
      <c r="AC22" s="11" t="n">
        <v>0</v>
      </c>
      <c r="AD22" s="11" t="n">
        <v>0</v>
      </c>
      <c r="AE22" s="11" t="n">
        <v>0</v>
      </c>
      <c r="AF22" s="6" t="n">
        <f aca="false">SUM(W22:AA22)</f>
        <v>0</v>
      </c>
      <c r="AG22" s="10" t="n">
        <f aca="false">SUM(AB22:AE22)</f>
        <v>1596.321</v>
      </c>
      <c r="AH22" s="10" t="n">
        <f aca="false">SUM(W22:AE22)</f>
        <v>1596.321</v>
      </c>
    </row>
    <row r="23" customFormat="false" ht="15" hidden="false" customHeight="false" outlineLevel="0" collapsed="false">
      <c r="D23" s="4" t="n">
        <v>10</v>
      </c>
      <c r="E23" s="5" t="n">
        <v>0</v>
      </c>
      <c r="F23" s="5" t="n">
        <v>0</v>
      </c>
      <c r="G23" s="5" t="n">
        <v>0</v>
      </c>
      <c r="H23" s="5" t="n">
        <v>0</v>
      </c>
      <c r="I23" s="5" t="n">
        <v>0</v>
      </c>
      <c r="J23" s="5" t="n">
        <v>235756315</v>
      </c>
      <c r="K23" s="5" t="n">
        <v>3232092</v>
      </c>
      <c r="L23" s="5" t="n">
        <v>0</v>
      </c>
      <c r="M23" s="5" t="n">
        <v>0</v>
      </c>
      <c r="N23" s="5" t="n">
        <f aca="false">SUM(E23:I23)</f>
        <v>0</v>
      </c>
      <c r="O23" s="5" t="n">
        <f aca="false">SUM(J23:M23)</f>
        <v>238988407</v>
      </c>
      <c r="P23" s="5" t="n">
        <f aca="false">SUM(E23:M23)</f>
        <v>238988407</v>
      </c>
      <c r="Q23" s="6" t="n">
        <f aca="false">N23/1000000</f>
        <v>0</v>
      </c>
      <c r="R23" s="6" t="n">
        <f aca="false">O23/1000000</f>
        <v>238.988407</v>
      </c>
      <c r="S23" s="6" t="n">
        <f aca="false">P23/1000000</f>
        <v>238.988407</v>
      </c>
      <c r="V23" s="4" t="n">
        <v>10</v>
      </c>
      <c r="W23" s="21" t="n">
        <v>0</v>
      </c>
      <c r="X23" s="21" t="n">
        <v>0</v>
      </c>
      <c r="Y23" s="11" t="n">
        <v>0</v>
      </c>
      <c r="Z23" s="21" t="n">
        <v>0</v>
      </c>
      <c r="AA23" s="11" t="n">
        <v>0</v>
      </c>
      <c r="AB23" s="11" t="n">
        <v>1421.507</v>
      </c>
      <c r="AC23" s="11" t="n">
        <v>19.488</v>
      </c>
      <c r="AD23" s="11" t="n">
        <v>0</v>
      </c>
      <c r="AE23" s="11" t="n">
        <v>0</v>
      </c>
      <c r="AF23" s="6" t="n">
        <f aca="false">SUM(W23:AA23)</f>
        <v>0</v>
      </c>
      <c r="AG23" s="10" t="n">
        <f aca="false">SUM(AB23:AE23)</f>
        <v>1440.995</v>
      </c>
      <c r="AH23" s="10" t="n">
        <f aca="false">SUM(W23:AE23)</f>
        <v>1440.995</v>
      </c>
    </row>
    <row r="24" customFormat="false" ht="15" hidden="false" customHeight="false" outlineLevel="0" collapsed="false">
      <c r="D24" s="4" t="n">
        <v>10.5</v>
      </c>
      <c r="E24" s="5" t="n">
        <v>0</v>
      </c>
      <c r="F24" s="5" t="n">
        <v>0</v>
      </c>
      <c r="G24" s="5" t="n">
        <v>0</v>
      </c>
      <c r="H24" s="5" t="n">
        <v>333395</v>
      </c>
      <c r="I24" s="5" t="n">
        <v>0</v>
      </c>
      <c r="J24" s="5" t="n">
        <v>389433123</v>
      </c>
      <c r="K24" s="5" t="n">
        <v>17825772</v>
      </c>
      <c r="L24" s="5" t="n">
        <v>0</v>
      </c>
      <c r="M24" s="5" t="n">
        <v>0</v>
      </c>
      <c r="N24" s="5" t="n">
        <f aca="false">SUM(E24:I24)</f>
        <v>333395</v>
      </c>
      <c r="O24" s="5" t="n">
        <f aca="false">SUM(J24:M24)</f>
        <v>407258895</v>
      </c>
      <c r="P24" s="5" t="n">
        <f aca="false">SUM(E24:M24)</f>
        <v>407592290</v>
      </c>
      <c r="Q24" s="8" t="n">
        <f aca="false">N24/1000000</f>
        <v>0.333395</v>
      </c>
      <c r="R24" s="6" t="n">
        <f aca="false">O24/1000000</f>
        <v>407.258895</v>
      </c>
      <c r="S24" s="6" t="n">
        <f aca="false">P24/1000000</f>
        <v>407.59229</v>
      </c>
      <c r="V24" s="4" t="n">
        <v>10.5</v>
      </c>
      <c r="W24" s="21" t="n">
        <v>0</v>
      </c>
      <c r="X24" s="11" t="n">
        <v>0</v>
      </c>
      <c r="Y24" s="11" t="n">
        <v>0</v>
      </c>
      <c r="Z24" s="11" t="n">
        <v>2.351</v>
      </c>
      <c r="AA24" s="11" t="n">
        <v>0</v>
      </c>
      <c r="AB24" s="11" t="n">
        <v>2746.004</v>
      </c>
      <c r="AC24" s="11" t="n">
        <v>125.695</v>
      </c>
      <c r="AD24" s="11" t="n">
        <v>0</v>
      </c>
      <c r="AE24" s="11" t="n">
        <v>0</v>
      </c>
      <c r="AF24" s="10" t="n">
        <f aca="false">SUM(W24:AA24)</f>
        <v>2.351</v>
      </c>
      <c r="AG24" s="10" t="n">
        <f aca="false">SUM(AB24:AE24)</f>
        <v>2871.699</v>
      </c>
      <c r="AH24" s="10" t="n">
        <f aca="false">SUM(W24:AE24)</f>
        <v>2874.05</v>
      </c>
    </row>
    <row r="25" customFormat="false" ht="15" hidden="false" customHeight="false" outlineLevel="0" collapsed="false">
      <c r="D25" s="4" t="n">
        <v>11</v>
      </c>
      <c r="E25" s="5" t="n">
        <v>0</v>
      </c>
      <c r="F25" s="5" t="n">
        <v>0</v>
      </c>
      <c r="G25" s="5" t="n">
        <v>0</v>
      </c>
      <c r="H25" s="5" t="n">
        <v>1081666</v>
      </c>
      <c r="I25" s="5" t="n">
        <v>0</v>
      </c>
      <c r="J25" s="5" t="n">
        <v>347077391</v>
      </c>
      <c r="K25" s="5" t="n">
        <v>72967454</v>
      </c>
      <c r="L25" s="5" t="n">
        <v>0</v>
      </c>
      <c r="M25" s="5" t="n">
        <v>0</v>
      </c>
      <c r="N25" s="5" t="n">
        <f aca="false">SUM(E25:I25)</f>
        <v>1081666</v>
      </c>
      <c r="O25" s="5" t="n">
        <f aca="false">SUM(J25:M25)</f>
        <v>420044845</v>
      </c>
      <c r="P25" s="5" t="n">
        <f aca="false">SUM(E25:M25)</f>
        <v>421126511</v>
      </c>
      <c r="Q25" s="6" t="n">
        <f aca="false">N25/1000000</f>
        <v>1.081666</v>
      </c>
      <c r="R25" s="6" t="n">
        <f aca="false">O25/1000000</f>
        <v>420.044845</v>
      </c>
      <c r="S25" s="6" t="n">
        <f aca="false">P25/1000000</f>
        <v>421.126511</v>
      </c>
      <c r="V25" s="4" t="n">
        <v>11</v>
      </c>
      <c r="W25" s="21" t="n">
        <v>0</v>
      </c>
      <c r="X25" s="11" t="n">
        <v>0</v>
      </c>
      <c r="Y25" s="11" t="n">
        <v>0</v>
      </c>
      <c r="Z25" s="11" t="n">
        <v>8.856</v>
      </c>
      <c r="AA25" s="11" t="n">
        <v>0</v>
      </c>
      <c r="AB25" s="11" t="n">
        <v>2841.75</v>
      </c>
      <c r="AC25" s="11" t="n">
        <v>597.432</v>
      </c>
      <c r="AD25" s="11" t="n">
        <v>0</v>
      </c>
      <c r="AE25" s="11" t="n">
        <v>0</v>
      </c>
      <c r="AF25" s="10" t="n">
        <f aca="false">SUM(W25:AA25)</f>
        <v>8.856</v>
      </c>
      <c r="AG25" s="10" t="n">
        <f aca="false">SUM(AB25:AE25)</f>
        <v>3439.182</v>
      </c>
      <c r="AH25" s="10" t="n">
        <f aca="false">SUM(W25:AE25)</f>
        <v>3448.038</v>
      </c>
    </row>
    <row r="26" customFormat="false" ht="15" hidden="false" customHeight="false" outlineLevel="0" collapsed="false">
      <c r="D26" s="4" t="n">
        <v>11.5</v>
      </c>
      <c r="E26" s="5" t="n">
        <v>0</v>
      </c>
      <c r="F26" s="5" t="n">
        <v>378798</v>
      </c>
      <c r="G26" s="5" t="n">
        <v>0</v>
      </c>
      <c r="H26" s="5" t="n">
        <v>6995897</v>
      </c>
      <c r="I26" s="5" t="n">
        <v>493089</v>
      </c>
      <c r="J26" s="5" t="n">
        <v>216320523</v>
      </c>
      <c r="K26" s="5" t="n">
        <v>267437545</v>
      </c>
      <c r="L26" s="5" t="n">
        <v>0</v>
      </c>
      <c r="M26" s="5" t="n">
        <v>66424</v>
      </c>
      <c r="N26" s="5" t="n">
        <f aca="false">SUM(E26:I26)</f>
        <v>7867784</v>
      </c>
      <c r="O26" s="5" t="n">
        <f aca="false">SUM(J26:M26)</f>
        <v>483824492</v>
      </c>
      <c r="P26" s="5" t="n">
        <f aca="false">SUM(E26:M26)</f>
        <v>491692276</v>
      </c>
      <c r="Q26" s="6" t="n">
        <f aca="false">N26/1000000</f>
        <v>7.867784</v>
      </c>
      <c r="R26" s="6" t="n">
        <f aca="false">O26/1000000</f>
        <v>483.824492</v>
      </c>
      <c r="S26" s="6" t="n">
        <f aca="false">P26/1000000</f>
        <v>491.692276</v>
      </c>
      <c r="V26" s="4" t="n">
        <v>11.5</v>
      </c>
      <c r="W26" s="21" t="n">
        <v>0</v>
      </c>
      <c r="X26" s="11" t="n">
        <v>3.578</v>
      </c>
      <c r="Y26" s="11" t="n">
        <v>0</v>
      </c>
      <c r="Z26" s="11" t="n">
        <v>66.08</v>
      </c>
      <c r="AA26" s="11" t="n">
        <v>4.658</v>
      </c>
      <c r="AB26" s="11" t="n">
        <v>2043.273</v>
      </c>
      <c r="AC26" s="11" t="n">
        <v>2526.103</v>
      </c>
      <c r="AD26" s="11" t="n">
        <v>0</v>
      </c>
      <c r="AE26" s="11" t="n">
        <v>0.627</v>
      </c>
      <c r="AF26" s="10" t="n">
        <f aca="false">SUM(W26:AA26)</f>
        <v>74.316</v>
      </c>
      <c r="AG26" s="10" t="n">
        <f aca="false">SUM(AB26:AE26)</f>
        <v>4570.003</v>
      </c>
      <c r="AH26" s="10" t="n">
        <f aca="false">SUM(W26:AE26)</f>
        <v>4644.319</v>
      </c>
    </row>
    <row r="27" customFormat="false" ht="15" hidden="false" customHeight="false" outlineLevel="0" collapsed="false">
      <c r="D27" s="4" t="n">
        <v>12</v>
      </c>
      <c r="E27" s="5" t="n">
        <v>0</v>
      </c>
      <c r="F27" s="5" t="n">
        <v>2366036</v>
      </c>
      <c r="G27" s="5" t="n">
        <v>0</v>
      </c>
      <c r="H27" s="5" t="n">
        <v>32027594</v>
      </c>
      <c r="I27" s="5" t="n">
        <v>3079914</v>
      </c>
      <c r="J27" s="5" t="n">
        <v>103693667</v>
      </c>
      <c r="K27" s="5" t="n">
        <v>466831236</v>
      </c>
      <c r="L27" s="5" t="n">
        <v>19654</v>
      </c>
      <c r="M27" s="5" t="n">
        <v>273077</v>
      </c>
      <c r="N27" s="5" t="n">
        <f aca="false">SUM(E27:I27)</f>
        <v>37473544</v>
      </c>
      <c r="O27" s="5" t="n">
        <f aca="false">SUM(J27:M27)</f>
        <v>570817634</v>
      </c>
      <c r="P27" s="5" t="n">
        <f aca="false">SUM(E27:M27)</f>
        <v>608291178</v>
      </c>
      <c r="Q27" s="6" t="n">
        <f aca="false">N27/1000000</f>
        <v>37.473544</v>
      </c>
      <c r="R27" s="6" t="n">
        <f aca="false">O27/1000000</f>
        <v>570.817634</v>
      </c>
      <c r="S27" s="6" t="n">
        <f aca="false">P27/1000000</f>
        <v>608.291178</v>
      </c>
      <c r="V27" s="4" t="n">
        <v>12</v>
      </c>
      <c r="W27" s="21" t="n">
        <v>0</v>
      </c>
      <c r="X27" s="11" t="n">
        <v>25.629</v>
      </c>
      <c r="Y27" s="11" t="n">
        <v>0</v>
      </c>
      <c r="Z27" s="11" t="n">
        <v>346.925</v>
      </c>
      <c r="AA27" s="11" t="n">
        <v>33.362</v>
      </c>
      <c r="AB27" s="11" t="n">
        <v>1123.215</v>
      </c>
      <c r="AC27" s="11" t="n">
        <v>5056.74</v>
      </c>
      <c r="AD27" s="11" t="n">
        <v>0.213</v>
      </c>
      <c r="AE27" s="21" t="n">
        <v>2.958</v>
      </c>
      <c r="AF27" s="10" t="n">
        <f aca="false">SUM(W27:AA27)</f>
        <v>405.916</v>
      </c>
      <c r="AG27" s="10" t="n">
        <f aca="false">SUM(AB27:AE27)</f>
        <v>6183.126</v>
      </c>
      <c r="AH27" s="10" t="n">
        <f aca="false">SUM(W27:AE27)</f>
        <v>6589.042</v>
      </c>
    </row>
    <row r="28" customFormat="false" ht="15" hidden="false" customHeight="false" outlineLevel="0" collapsed="false">
      <c r="D28" s="4" t="n">
        <v>12.5</v>
      </c>
      <c r="E28" s="5" t="n">
        <v>1266</v>
      </c>
      <c r="F28" s="5" t="n">
        <v>6412829</v>
      </c>
      <c r="G28" s="5" t="n">
        <v>69810</v>
      </c>
      <c r="H28" s="5" t="n">
        <v>53561386</v>
      </c>
      <c r="I28" s="5" t="n">
        <v>8347701</v>
      </c>
      <c r="J28" s="5" t="n">
        <v>65668823</v>
      </c>
      <c r="K28" s="5" t="n">
        <v>229364995</v>
      </c>
      <c r="L28" s="5" t="n">
        <v>37096</v>
      </c>
      <c r="M28" s="5" t="n">
        <v>1439189</v>
      </c>
      <c r="N28" s="5" t="n">
        <f aca="false">SUM(E28:I28)</f>
        <v>68392992</v>
      </c>
      <c r="O28" s="5" t="n">
        <f aca="false">SUM(J28:M28)</f>
        <v>296510103</v>
      </c>
      <c r="P28" s="5" t="n">
        <f aca="false">SUM(E28:M28)</f>
        <v>364903095</v>
      </c>
      <c r="Q28" s="6" t="n">
        <f aca="false">N28/1000000</f>
        <v>68.392992</v>
      </c>
      <c r="R28" s="6" t="n">
        <f aca="false">O28/1000000</f>
        <v>296.510103</v>
      </c>
      <c r="S28" s="6" t="n">
        <f aca="false">P28/1000000</f>
        <v>364.903095</v>
      </c>
      <c r="V28" s="4" t="n">
        <v>12.5</v>
      </c>
      <c r="W28" s="21" t="n">
        <v>0.016</v>
      </c>
      <c r="X28" s="11" t="n">
        <v>79.225</v>
      </c>
      <c r="Y28" s="11" t="n">
        <v>0.862</v>
      </c>
      <c r="Z28" s="11" t="n">
        <v>661.705</v>
      </c>
      <c r="AA28" s="21" t="n">
        <v>103.129</v>
      </c>
      <c r="AB28" s="21" t="n">
        <v>811.282</v>
      </c>
      <c r="AC28" s="11" t="n">
        <v>2833.609</v>
      </c>
      <c r="AD28" s="11" t="n">
        <v>0.458</v>
      </c>
      <c r="AE28" s="21" t="n">
        <v>17.78</v>
      </c>
      <c r="AF28" s="10" t="n">
        <f aca="false">SUM(W28:AA28)</f>
        <v>844.937</v>
      </c>
      <c r="AG28" s="10" t="n">
        <f aca="false">SUM(AB28:AE28)</f>
        <v>3663.129</v>
      </c>
      <c r="AH28" s="10" t="n">
        <f aca="false">SUM(W28:AE28)</f>
        <v>4508.066</v>
      </c>
    </row>
    <row r="29" customFormat="false" ht="15" hidden="false" customHeight="false" outlineLevel="0" collapsed="false">
      <c r="D29" s="4" t="n">
        <v>13</v>
      </c>
      <c r="E29" s="5" t="n">
        <v>5071</v>
      </c>
      <c r="F29" s="5" t="n">
        <v>19663700</v>
      </c>
      <c r="G29" s="5" t="n">
        <v>279706</v>
      </c>
      <c r="H29" s="5" t="n">
        <v>32673606</v>
      </c>
      <c r="I29" s="5" t="n">
        <v>25596610</v>
      </c>
      <c r="J29" s="5" t="n">
        <v>20462521</v>
      </c>
      <c r="K29" s="5" t="n">
        <v>143464503</v>
      </c>
      <c r="L29" s="5" t="n">
        <v>117727</v>
      </c>
      <c r="M29" s="5" t="n">
        <v>2745529</v>
      </c>
      <c r="N29" s="5" t="n">
        <f aca="false">SUM(E29:I29)</f>
        <v>78218693</v>
      </c>
      <c r="O29" s="5" t="n">
        <f aca="false">SUM(J29:M29)</f>
        <v>166790280</v>
      </c>
      <c r="P29" s="5" t="n">
        <f aca="false">SUM(E29:M29)</f>
        <v>245008973</v>
      </c>
      <c r="Q29" s="6" t="n">
        <f aca="false">N29/1000000</f>
        <v>78.218693</v>
      </c>
      <c r="R29" s="6" t="n">
        <f aca="false">O29/1000000</f>
        <v>166.79028</v>
      </c>
      <c r="S29" s="6" t="n">
        <f aca="false">P29/1000000</f>
        <v>245.008973</v>
      </c>
      <c r="V29" s="4" t="n">
        <v>13</v>
      </c>
      <c r="W29" s="11" t="n">
        <v>0.071</v>
      </c>
      <c r="X29" s="11" t="n">
        <v>275.666</v>
      </c>
      <c r="Y29" s="11" t="n">
        <v>3.921</v>
      </c>
      <c r="Z29" s="11" t="n">
        <v>458.052</v>
      </c>
      <c r="AA29" s="21" t="n">
        <v>358.84</v>
      </c>
      <c r="AB29" s="21" t="n">
        <v>286.865</v>
      </c>
      <c r="AC29" s="11" t="n">
        <v>2011.234</v>
      </c>
      <c r="AD29" s="11" t="n">
        <v>1.65</v>
      </c>
      <c r="AE29" s="21" t="n">
        <v>38.49</v>
      </c>
      <c r="AF29" s="10" t="n">
        <f aca="false">SUM(W29:AA29)</f>
        <v>1096.55</v>
      </c>
      <c r="AG29" s="10" t="n">
        <f aca="false">SUM(AB29:AE29)</f>
        <v>2338.239</v>
      </c>
      <c r="AH29" s="10" t="n">
        <f aca="false">SUM(W29:AE29)</f>
        <v>3434.789</v>
      </c>
    </row>
    <row r="30" customFormat="false" ht="15" hidden="false" customHeight="false" outlineLevel="0" collapsed="false">
      <c r="D30" s="4" t="n">
        <v>13.5</v>
      </c>
      <c r="E30" s="5" t="n">
        <v>40053</v>
      </c>
      <c r="F30" s="5" t="n">
        <v>19795888</v>
      </c>
      <c r="G30" s="5" t="n">
        <v>2209338</v>
      </c>
      <c r="H30" s="5" t="n">
        <v>9260205</v>
      </c>
      <c r="I30" s="5" t="n">
        <v>25768681</v>
      </c>
      <c r="J30" s="5" t="n">
        <v>0</v>
      </c>
      <c r="K30" s="5" t="n">
        <v>42114405</v>
      </c>
      <c r="L30" s="5" t="n">
        <v>357150</v>
      </c>
      <c r="M30" s="5" t="n">
        <v>3225259</v>
      </c>
      <c r="N30" s="5" t="n">
        <f aca="false">SUM(E30:I30)</f>
        <v>57074165</v>
      </c>
      <c r="O30" s="5" t="n">
        <f aca="false">SUM(J30:M30)</f>
        <v>45696814</v>
      </c>
      <c r="P30" s="5" t="n">
        <f aca="false">SUM(E30:M30)</f>
        <v>102770979</v>
      </c>
      <c r="Q30" s="6" t="n">
        <f aca="false">N30/1000000</f>
        <v>57.074165</v>
      </c>
      <c r="R30" s="6" t="n">
        <f aca="false">O30/1000000</f>
        <v>45.696814</v>
      </c>
      <c r="S30" s="6" t="n">
        <f aca="false">P30/1000000</f>
        <v>102.770979</v>
      </c>
      <c r="V30" s="4" t="n">
        <v>13.5</v>
      </c>
      <c r="W30" s="11" t="n">
        <v>0.634</v>
      </c>
      <c r="X30" s="11" t="n">
        <v>313.447</v>
      </c>
      <c r="Y30" s="11" t="n">
        <v>34.983</v>
      </c>
      <c r="Z30" s="11" t="n">
        <v>146.626</v>
      </c>
      <c r="AA30" s="21" t="n">
        <v>408.02</v>
      </c>
      <c r="AB30" s="21" t="n">
        <v>0</v>
      </c>
      <c r="AC30" s="11" t="n">
        <v>666.838</v>
      </c>
      <c r="AD30" s="11" t="n">
        <v>5.655</v>
      </c>
      <c r="AE30" s="21" t="n">
        <v>51.069</v>
      </c>
      <c r="AF30" s="10" t="n">
        <f aca="false">SUM(W30:AA30)</f>
        <v>903.71</v>
      </c>
      <c r="AG30" s="10" t="n">
        <f aca="false">SUM(AB30:AE30)</f>
        <v>723.562</v>
      </c>
      <c r="AH30" s="10" t="n">
        <f aca="false">SUM(W30:AE30)</f>
        <v>1627.272</v>
      </c>
    </row>
    <row r="31" customFormat="false" ht="15" hidden="false" customHeight="false" outlineLevel="0" collapsed="false">
      <c r="D31" s="4" t="n">
        <v>14</v>
      </c>
      <c r="E31" s="5" t="n">
        <v>66562</v>
      </c>
      <c r="F31" s="5" t="n">
        <v>15540587</v>
      </c>
      <c r="G31" s="5" t="n">
        <v>3671608</v>
      </c>
      <c r="H31" s="5" t="n">
        <v>4073592</v>
      </c>
      <c r="I31" s="5" t="n">
        <v>20229475</v>
      </c>
      <c r="J31" s="5" t="n">
        <v>0</v>
      </c>
      <c r="K31" s="5" t="n">
        <v>17001716</v>
      </c>
      <c r="L31" s="5" t="n">
        <v>798430</v>
      </c>
      <c r="M31" s="5" t="n">
        <v>1712266</v>
      </c>
      <c r="N31" s="5" t="n">
        <f aca="false">SUM(E31:I31)</f>
        <v>43581824</v>
      </c>
      <c r="O31" s="5" t="n">
        <f aca="false">SUM(J31:M31)</f>
        <v>19512412</v>
      </c>
      <c r="P31" s="5" t="n">
        <f aca="false">SUM(E31:M31)</f>
        <v>63094236</v>
      </c>
      <c r="Q31" s="6" t="n">
        <f aca="false">N31/1000000</f>
        <v>43.581824</v>
      </c>
      <c r="R31" s="6" t="n">
        <f aca="false">O31/1000000</f>
        <v>19.512412</v>
      </c>
      <c r="S31" s="6" t="n">
        <f aca="false">P31/1000000</f>
        <v>63.094236</v>
      </c>
      <c r="V31" s="4" t="n">
        <v>14</v>
      </c>
      <c r="W31" s="11" t="n">
        <v>1.185</v>
      </c>
      <c r="X31" s="11" t="n">
        <v>276.719</v>
      </c>
      <c r="Y31" s="21" t="n">
        <v>65.378</v>
      </c>
      <c r="Z31" s="11" t="n">
        <v>72.535</v>
      </c>
      <c r="AA31" s="21" t="n">
        <v>360.211</v>
      </c>
      <c r="AB31" s="21" t="n">
        <v>0</v>
      </c>
      <c r="AC31" s="21" t="n">
        <v>302.737</v>
      </c>
      <c r="AD31" s="11" t="n">
        <v>14.217</v>
      </c>
      <c r="AE31" s="21" t="n">
        <v>30.489</v>
      </c>
      <c r="AF31" s="10" t="n">
        <f aca="false">SUM(W31:AA31)</f>
        <v>776.028</v>
      </c>
      <c r="AG31" s="10" t="n">
        <f aca="false">SUM(AB31:AE31)</f>
        <v>347.443</v>
      </c>
      <c r="AH31" s="10" t="n">
        <f aca="false">SUM(W31:AE31)</f>
        <v>1123.471</v>
      </c>
    </row>
    <row r="32" customFormat="false" ht="15" hidden="false" customHeight="false" outlineLevel="0" collapsed="false">
      <c r="D32" s="4" t="n">
        <v>14.5</v>
      </c>
      <c r="E32" s="5" t="n">
        <v>99681</v>
      </c>
      <c r="F32" s="5" t="n">
        <v>8147357</v>
      </c>
      <c r="G32" s="5" t="n">
        <v>5498442</v>
      </c>
      <c r="H32" s="5" t="n">
        <v>2759396</v>
      </c>
      <c r="I32" s="5" t="n">
        <v>10605569</v>
      </c>
      <c r="J32" s="5" t="n">
        <v>0</v>
      </c>
      <c r="K32" s="5" t="n">
        <v>0</v>
      </c>
      <c r="L32" s="5" t="n">
        <v>1520571</v>
      </c>
      <c r="M32" s="5" t="n">
        <v>413305</v>
      </c>
      <c r="N32" s="5" t="n">
        <f aca="false">SUM(E32:I32)</f>
        <v>27110445</v>
      </c>
      <c r="O32" s="5" t="n">
        <f aca="false">SUM(J32:M32)</f>
        <v>1933876</v>
      </c>
      <c r="P32" s="5" t="n">
        <f aca="false">SUM(E32:M32)</f>
        <v>29044321</v>
      </c>
      <c r="Q32" s="6" t="n">
        <f aca="false">N32/1000000</f>
        <v>27.110445</v>
      </c>
      <c r="R32" s="6" t="n">
        <f aca="false">O32/1000000</f>
        <v>1.933876</v>
      </c>
      <c r="S32" s="6" t="n">
        <f aca="false">P32/1000000</f>
        <v>29.044321</v>
      </c>
      <c r="V32" s="4" t="n">
        <v>14.5</v>
      </c>
      <c r="W32" s="11" t="n">
        <v>1.988</v>
      </c>
      <c r="X32" s="11" t="n">
        <v>162.485</v>
      </c>
      <c r="Y32" s="21" t="n">
        <v>109.657</v>
      </c>
      <c r="Z32" s="11" t="n">
        <v>55.031</v>
      </c>
      <c r="AA32" s="21" t="n">
        <v>211.51</v>
      </c>
      <c r="AB32" s="21" t="n">
        <v>0</v>
      </c>
      <c r="AC32" s="21" t="n">
        <v>0</v>
      </c>
      <c r="AD32" s="11" t="n">
        <v>30.325</v>
      </c>
      <c r="AE32" s="21" t="n">
        <v>8.243</v>
      </c>
      <c r="AF32" s="10" t="n">
        <f aca="false">SUM(W32:AA32)</f>
        <v>540.671</v>
      </c>
      <c r="AG32" s="10" t="n">
        <f aca="false">SUM(AB32:AE32)</f>
        <v>38.568</v>
      </c>
      <c r="AH32" s="10" t="n">
        <f aca="false">SUM(W32:AE32)</f>
        <v>579.239</v>
      </c>
    </row>
    <row r="33" customFormat="false" ht="15" hidden="false" customHeight="false" outlineLevel="0" collapsed="false">
      <c r="D33" s="4" t="n">
        <v>15</v>
      </c>
      <c r="E33" s="5" t="n">
        <v>98119</v>
      </c>
      <c r="F33" s="5" t="n">
        <v>3505900</v>
      </c>
      <c r="G33" s="5" t="n">
        <v>5412276</v>
      </c>
      <c r="H33" s="5" t="n">
        <v>1010940</v>
      </c>
      <c r="I33" s="5" t="n">
        <v>4563697</v>
      </c>
      <c r="J33" s="5" t="n">
        <v>0</v>
      </c>
      <c r="K33" s="5" t="n">
        <v>4056148</v>
      </c>
      <c r="L33" s="5" t="n">
        <v>2153349</v>
      </c>
      <c r="M33" s="5" t="n">
        <v>206653</v>
      </c>
      <c r="N33" s="5" t="n">
        <f aca="false">SUM(E33:I33)</f>
        <v>14590932</v>
      </c>
      <c r="O33" s="5" t="n">
        <f aca="false">SUM(J33:M33)</f>
        <v>6416150</v>
      </c>
      <c r="P33" s="5" t="n">
        <f aca="false">SUM(E33:M33)</f>
        <v>21007082</v>
      </c>
      <c r="Q33" s="6" t="n">
        <f aca="false">N33/1000000</f>
        <v>14.590932</v>
      </c>
      <c r="R33" s="6" t="n">
        <f aca="false">O33/1000000</f>
        <v>6.41615</v>
      </c>
      <c r="S33" s="6" t="n">
        <f aca="false">P33/1000000</f>
        <v>21.007082</v>
      </c>
      <c r="V33" s="4" t="n">
        <v>15</v>
      </c>
      <c r="W33" s="11" t="n">
        <v>2.183</v>
      </c>
      <c r="X33" s="11" t="n">
        <v>78.015</v>
      </c>
      <c r="Y33" s="21" t="n">
        <v>120.437</v>
      </c>
      <c r="Z33" s="11" t="n">
        <v>22.496</v>
      </c>
      <c r="AA33" s="21" t="n">
        <v>101.554</v>
      </c>
      <c r="AB33" s="21" t="n">
        <v>0</v>
      </c>
      <c r="AC33" s="21" t="n">
        <v>90.26</v>
      </c>
      <c r="AD33" s="11" t="n">
        <v>47.917</v>
      </c>
      <c r="AE33" s="21" t="n">
        <v>4.599</v>
      </c>
      <c r="AF33" s="10" t="n">
        <f aca="false">SUM(W33:AA33)</f>
        <v>324.685</v>
      </c>
      <c r="AG33" s="10" t="n">
        <f aca="false">SUM(AB33:AE33)</f>
        <v>142.776</v>
      </c>
      <c r="AH33" s="10" t="n">
        <f aca="false">SUM(W33:AE33)</f>
        <v>467.461</v>
      </c>
    </row>
    <row r="34" customFormat="false" ht="15" hidden="false" customHeight="false" outlineLevel="0" collapsed="false">
      <c r="D34" s="4" t="n">
        <v>15.5</v>
      </c>
      <c r="E34" s="5" t="n">
        <v>50467</v>
      </c>
      <c r="F34" s="5" t="n">
        <v>338065</v>
      </c>
      <c r="G34" s="5" t="n">
        <v>2783799</v>
      </c>
      <c r="H34" s="5" t="n">
        <v>737516</v>
      </c>
      <c r="I34" s="5" t="n">
        <v>440066</v>
      </c>
      <c r="J34" s="5" t="n">
        <v>0</v>
      </c>
      <c r="K34" s="5" t="n">
        <v>0</v>
      </c>
      <c r="L34" s="5" t="n">
        <v>2127928</v>
      </c>
      <c r="M34" s="5" t="n">
        <v>66424</v>
      </c>
      <c r="N34" s="5" t="n">
        <f aca="false">SUM(E34:I34)</f>
        <v>4349913</v>
      </c>
      <c r="O34" s="5" t="n">
        <f aca="false">SUM(J34:M34)</f>
        <v>2194352</v>
      </c>
      <c r="P34" s="5" t="n">
        <f aca="false">SUM(E34:M34)</f>
        <v>6544265</v>
      </c>
      <c r="Q34" s="6" t="n">
        <f aca="false">N34/1000000</f>
        <v>4.349913</v>
      </c>
      <c r="R34" s="6" t="n">
        <f aca="false">O34/1000000</f>
        <v>2.194352</v>
      </c>
      <c r="S34" s="6" t="n">
        <f aca="false">P34/1000000</f>
        <v>6.544265</v>
      </c>
      <c r="V34" s="4" t="n">
        <v>15.5</v>
      </c>
      <c r="W34" s="11" t="n">
        <v>1.249</v>
      </c>
      <c r="X34" s="11" t="n">
        <v>8.364</v>
      </c>
      <c r="Y34" s="21" t="n">
        <v>68.876</v>
      </c>
      <c r="Z34" s="11" t="n">
        <v>18.247</v>
      </c>
      <c r="AA34" s="21" t="n">
        <v>10.888</v>
      </c>
      <c r="AB34" s="21" t="n">
        <v>0</v>
      </c>
      <c r="AC34" s="21" t="n">
        <v>0</v>
      </c>
      <c r="AD34" s="11" t="n">
        <v>52.648</v>
      </c>
      <c r="AE34" s="21" t="n">
        <v>1.643</v>
      </c>
      <c r="AF34" s="10" t="n">
        <f aca="false">SUM(W34:AA34)</f>
        <v>107.624</v>
      </c>
      <c r="AG34" s="10" t="n">
        <f aca="false">SUM(AB34:AE34)</f>
        <v>54.291</v>
      </c>
      <c r="AH34" s="10" t="n">
        <f aca="false">SUM(W34:AE34)</f>
        <v>161.915</v>
      </c>
    </row>
    <row r="35" customFormat="false" ht="15" hidden="false" customHeight="false" outlineLevel="0" collapsed="false">
      <c r="D35" s="4" t="n">
        <v>16</v>
      </c>
      <c r="E35" s="5" t="n">
        <v>15982</v>
      </c>
      <c r="F35" s="5" t="n">
        <v>1267744</v>
      </c>
      <c r="G35" s="5" t="n">
        <v>881548</v>
      </c>
      <c r="H35" s="5" t="n">
        <v>404121</v>
      </c>
      <c r="I35" s="5" t="n">
        <v>1650246</v>
      </c>
      <c r="J35" s="5" t="n">
        <v>0</v>
      </c>
      <c r="K35" s="5" t="n">
        <v>0</v>
      </c>
      <c r="L35" s="5" t="n">
        <v>1119565</v>
      </c>
      <c r="M35" s="5" t="n">
        <v>0</v>
      </c>
      <c r="N35" s="5" t="n">
        <f aca="false">SUM(E35:I35)</f>
        <v>4219641</v>
      </c>
      <c r="O35" s="5" t="n">
        <f aca="false">SUM(J35:M35)</f>
        <v>1119565</v>
      </c>
      <c r="P35" s="5" t="n">
        <f aca="false">SUM(E35:M35)</f>
        <v>5339206</v>
      </c>
      <c r="Q35" s="6" t="n">
        <f aca="false">N35/1000000</f>
        <v>4.219641</v>
      </c>
      <c r="R35" s="6" t="n">
        <f aca="false">O35/1000000</f>
        <v>1.119565</v>
      </c>
      <c r="S35" s="6" t="n">
        <f aca="false">P35/1000000</f>
        <v>5.339206</v>
      </c>
      <c r="V35" s="4" t="n">
        <v>16</v>
      </c>
      <c r="W35" s="11" t="n">
        <v>0.438</v>
      </c>
      <c r="X35" s="11" t="n">
        <v>34.759</v>
      </c>
      <c r="Y35" s="21" t="n">
        <v>24.17</v>
      </c>
      <c r="Z35" s="11" t="n">
        <v>11.08</v>
      </c>
      <c r="AA35" s="21" t="n">
        <v>45.247</v>
      </c>
      <c r="AB35" s="21" t="n">
        <v>0</v>
      </c>
      <c r="AC35" s="21" t="n">
        <v>0</v>
      </c>
      <c r="AD35" s="11" t="n">
        <v>30.696</v>
      </c>
      <c r="AE35" s="21" t="n">
        <v>0</v>
      </c>
      <c r="AF35" s="10" t="n">
        <f aca="false">SUM(W35:AA35)</f>
        <v>115.694</v>
      </c>
      <c r="AG35" s="10" t="n">
        <f aca="false">SUM(AB35:AE35)</f>
        <v>30.696</v>
      </c>
      <c r="AH35" s="10" t="n">
        <f aca="false">SUM(W35:AE35)</f>
        <v>146.39</v>
      </c>
    </row>
    <row r="36" customFormat="false" ht="15" hidden="false" customHeight="false" outlineLevel="0" collapsed="false">
      <c r="D36" s="4" t="n">
        <v>16.5</v>
      </c>
      <c r="E36" s="5" t="n">
        <v>4676</v>
      </c>
      <c r="F36" s="5" t="n">
        <v>0</v>
      </c>
      <c r="G36" s="5" t="n">
        <v>257932</v>
      </c>
      <c r="H36" s="5" t="n">
        <v>0</v>
      </c>
      <c r="I36" s="5" t="n">
        <v>0</v>
      </c>
      <c r="J36" s="5" t="n">
        <v>0</v>
      </c>
      <c r="K36" s="5" t="n">
        <v>0</v>
      </c>
      <c r="L36" s="5" t="n">
        <v>371919</v>
      </c>
      <c r="M36" s="5" t="n">
        <v>66424</v>
      </c>
      <c r="N36" s="5" t="n">
        <f aca="false">SUM(E36:I36)</f>
        <v>262608</v>
      </c>
      <c r="O36" s="5" t="n">
        <f aca="false">SUM(J36:M36)</f>
        <v>438343</v>
      </c>
      <c r="P36" s="5" t="n">
        <f aca="false">SUM(E36:M36)</f>
        <v>700951</v>
      </c>
      <c r="Q36" s="8" t="n">
        <f aca="false">N36/1000000</f>
        <v>0.262608</v>
      </c>
      <c r="R36" s="8" t="n">
        <f aca="false">O36/1000000</f>
        <v>0.438343</v>
      </c>
      <c r="S36" s="6" t="n">
        <f aca="false">P36/1000000</f>
        <v>0.700951</v>
      </c>
      <c r="V36" s="4" t="n">
        <v>16.5</v>
      </c>
      <c r="W36" s="11" t="n">
        <v>0.142</v>
      </c>
      <c r="X36" s="11" t="n">
        <v>0</v>
      </c>
      <c r="Y36" s="21" t="n">
        <v>7.813</v>
      </c>
      <c r="Z36" s="11" t="n">
        <v>0</v>
      </c>
      <c r="AA36" s="21" t="n">
        <v>0</v>
      </c>
      <c r="AB36" s="21" t="n">
        <v>0</v>
      </c>
      <c r="AC36" s="21" t="n">
        <v>0</v>
      </c>
      <c r="AD36" s="11" t="n">
        <v>11.265</v>
      </c>
      <c r="AE36" s="21" t="n">
        <v>2.012</v>
      </c>
      <c r="AF36" s="10" t="n">
        <f aca="false">SUM(W36:AA36)</f>
        <v>7.955</v>
      </c>
      <c r="AG36" s="10" t="n">
        <f aca="false">SUM(AB36:AE36)</f>
        <v>13.277</v>
      </c>
      <c r="AH36" s="10" t="n">
        <f aca="false">SUM(W36:AE36)</f>
        <v>21.232</v>
      </c>
    </row>
    <row r="37" customFormat="false" ht="15" hidden="false" customHeight="false" outlineLevel="0" collapsed="false">
      <c r="D37" s="4" t="n">
        <v>17</v>
      </c>
      <c r="E37" s="5" t="n">
        <v>7793</v>
      </c>
      <c r="F37" s="5" t="n">
        <v>0</v>
      </c>
      <c r="G37" s="5" t="n">
        <v>429887</v>
      </c>
      <c r="H37" s="5" t="n">
        <v>333395</v>
      </c>
      <c r="I37" s="5" t="n">
        <v>0</v>
      </c>
      <c r="J37" s="5" t="n">
        <v>0</v>
      </c>
      <c r="K37" s="5" t="n">
        <v>0</v>
      </c>
      <c r="L37" s="5" t="n">
        <v>18853</v>
      </c>
      <c r="M37" s="5" t="n">
        <v>0</v>
      </c>
      <c r="N37" s="5" t="n">
        <f aca="false">SUM(E37:I37)</f>
        <v>771075</v>
      </c>
      <c r="O37" s="5" t="n">
        <f aca="false">SUM(J37:M37)</f>
        <v>18853</v>
      </c>
      <c r="P37" s="5" t="n">
        <f aca="false">SUM(E37:M37)</f>
        <v>789928</v>
      </c>
      <c r="Q37" s="6" t="n">
        <f aca="false">N37/1000000</f>
        <v>0.771075</v>
      </c>
      <c r="R37" s="12" t="n">
        <f aca="false">O37/1000000</f>
        <v>0.018853</v>
      </c>
      <c r="S37" s="6" t="n">
        <f aca="false">P37/1000000</f>
        <v>0.789928</v>
      </c>
      <c r="V37" s="4" t="n">
        <v>17</v>
      </c>
      <c r="W37" s="11" t="n">
        <v>0.26</v>
      </c>
      <c r="X37" s="11" t="n">
        <v>0</v>
      </c>
      <c r="Y37" s="21" t="n">
        <v>14.343</v>
      </c>
      <c r="Z37" s="11" t="n">
        <v>11.123</v>
      </c>
      <c r="AA37" s="21" t="n">
        <v>0</v>
      </c>
      <c r="AB37" s="21" t="n">
        <v>0</v>
      </c>
      <c r="AC37" s="21" t="n">
        <v>0</v>
      </c>
      <c r="AD37" s="11" t="n">
        <v>0.629</v>
      </c>
      <c r="AE37" s="21" t="n">
        <v>0</v>
      </c>
      <c r="AF37" s="10" t="n">
        <f aca="false">SUM(W37:AA37)</f>
        <v>25.726</v>
      </c>
      <c r="AG37" s="10" t="n">
        <f aca="false">SUM(AB37:AE37)</f>
        <v>0.629</v>
      </c>
      <c r="AH37" s="10" t="n">
        <f aca="false">SUM(W37:AE37)</f>
        <v>26.355</v>
      </c>
    </row>
    <row r="38" customFormat="false" ht="15" hidden="false" customHeight="false" outlineLevel="0" collapsed="false">
      <c r="D38" s="4" t="n">
        <v>17.5</v>
      </c>
      <c r="E38" s="5" t="n">
        <v>3117</v>
      </c>
      <c r="F38" s="5" t="n">
        <v>0</v>
      </c>
      <c r="G38" s="5" t="n">
        <v>171955</v>
      </c>
      <c r="H38" s="5" t="n">
        <v>0</v>
      </c>
      <c r="I38" s="5" t="n">
        <v>0</v>
      </c>
      <c r="J38" s="5" t="n">
        <v>0</v>
      </c>
      <c r="K38" s="5" t="n">
        <v>0</v>
      </c>
      <c r="L38" s="5" t="n">
        <v>0</v>
      </c>
      <c r="M38" s="5" t="n">
        <v>0</v>
      </c>
      <c r="N38" s="5" t="n">
        <f aca="false">SUM(E38:I38)</f>
        <v>175072</v>
      </c>
      <c r="O38" s="5" t="n">
        <f aca="false">SUM(J38:M38)</f>
        <v>0</v>
      </c>
      <c r="P38" s="5" t="n">
        <f aca="false">SUM(E38:M38)</f>
        <v>175072</v>
      </c>
      <c r="Q38" s="8" t="n">
        <f aca="false">N38/1000000</f>
        <v>0.175072</v>
      </c>
      <c r="R38" s="6" t="n">
        <f aca="false">O38/1000000</f>
        <v>0</v>
      </c>
      <c r="S38" s="8" t="n">
        <f aca="false">P38/1000000</f>
        <v>0.175072</v>
      </c>
      <c r="V38" s="4" t="n">
        <v>17.5</v>
      </c>
      <c r="W38" s="22" t="n">
        <v>0.114</v>
      </c>
      <c r="X38" s="23" t="n">
        <v>0</v>
      </c>
      <c r="Y38" s="23" t="n">
        <v>6.302</v>
      </c>
      <c r="Z38" s="23" t="n">
        <v>0</v>
      </c>
      <c r="AA38" s="23" t="n">
        <v>0</v>
      </c>
      <c r="AB38" s="23" t="n">
        <v>0</v>
      </c>
      <c r="AC38" s="23" t="n">
        <v>0</v>
      </c>
      <c r="AD38" s="23" t="n">
        <v>0</v>
      </c>
      <c r="AE38" s="23" t="n">
        <v>0</v>
      </c>
      <c r="AF38" s="10" t="n">
        <f aca="false">SUM(W38:AA38)</f>
        <v>6.416</v>
      </c>
      <c r="AG38" s="6" t="n">
        <f aca="false">SUM(AB38:AE38)</f>
        <v>0</v>
      </c>
      <c r="AH38" s="10" t="n">
        <f aca="false">SUM(W38:AE38)</f>
        <v>6.416</v>
      </c>
    </row>
    <row r="39" customFormat="false" ht="15" hidden="false" customHeight="false" outlineLevel="0" collapsed="false">
      <c r="D39" s="4" t="n">
        <v>18</v>
      </c>
      <c r="E39" s="5" t="n">
        <v>0</v>
      </c>
      <c r="F39" s="5" t="n">
        <v>0</v>
      </c>
      <c r="G39" s="5" t="n">
        <v>0</v>
      </c>
      <c r="H39" s="5" t="n">
        <v>0</v>
      </c>
      <c r="I39" s="5" t="n">
        <v>0</v>
      </c>
      <c r="J39" s="5" t="n">
        <v>0</v>
      </c>
      <c r="K39" s="5" t="n">
        <v>0</v>
      </c>
      <c r="L39" s="5" t="n">
        <v>0</v>
      </c>
      <c r="M39" s="5" t="n">
        <v>0</v>
      </c>
      <c r="N39" s="5" t="n">
        <f aca="false">SUM(E39:I39)</f>
        <v>0</v>
      </c>
      <c r="O39" s="5" t="n">
        <f aca="false">SUM(J39:M39)</f>
        <v>0</v>
      </c>
      <c r="P39" s="5" t="n">
        <f aca="false">SUM(E39:M39)</f>
        <v>0</v>
      </c>
      <c r="Q39" s="6" t="n">
        <f aca="false">N39/1000000</f>
        <v>0</v>
      </c>
      <c r="R39" s="6" t="n">
        <f aca="false">O39/1000000</f>
        <v>0</v>
      </c>
      <c r="S39" s="6" t="n">
        <f aca="false">P39/1000000</f>
        <v>0</v>
      </c>
      <c r="V39" s="4" t="n">
        <v>18</v>
      </c>
      <c r="W39" s="23" t="n">
        <v>0</v>
      </c>
      <c r="X39" s="23" t="n">
        <v>0</v>
      </c>
      <c r="Y39" s="23" t="n">
        <v>0</v>
      </c>
      <c r="Z39" s="23" t="n">
        <v>0</v>
      </c>
      <c r="AA39" s="23" t="n">
        <v>0</v>
      </c>
      <c r="AB39" s="23" t="n">
        <v>0</v>
      </c>
      <c r="AC39" s="23" t="n">
        <v>0</v>
      </c>
      <c r="AD39" s="23" t="n">
        <v>0</v>
      </c>
      <c r="AE39" s="23" t="n">
        <v>0</v>
      </c>
      <c r="AF39" s="6" t="n">
        <f aca="false">SUM(W39:AA39)</f>
        <v>0</v>
      </c>
      <c r="AG39" s="6" t="n">
        <f aca="false">SUM(AB39:AE39)</f>
        <v>0</v>
      </c>
      <c r="AH39" s="6" t="n">
        <f aca="false">SUM(W39:AE39)</f>
        <v>0</v>
      </c>
    </row>
    <row r="40" customFormat="false" ht="15" hidden="false" customHeight="false" outlineLevel="0" collapsed="false">
      <c r="D40" s="4" t="n">
        <v>18.5</v>
      </c>
      <c r="E40" s="5" t="n">
        <v>0</v>
      </c>
      <c r="F40" s="5" t="n">
        <v>0</v>
      </c>
      <c r="G40" s="5" t="n">
        <v>0</v>
      </c>
      <c r="H40" s="5" t="n">
        <v>0</v>
      </c>
      <c r="I40" s="5" t="n">
        <v>0</v>
      </c>
      <c r="J40" s="5" t="n">
        <v>0</v>
      </c>
      <c r="K40" s="5" t="n">
        <v>0</v>
      </c>
      <c r="L40" s="5" t="n">
        <v>0</v>
      </c>
      <c r="M40" s="5" t="n">
        <v>0</v>
      </c>
      <c r="N40" s="5" t="n">
        <f aca="false">SUM(E40:I40)</f>
        <v>0</v>
      </c>
      <c r="O40" s="5" t="n">
        <f aca="false">SUM(J40:M40)</f>
        <v>0</v>
      </c>
      <c r="P40" s="5" t="n">
        <f aca="false">SUM(E40:M40)</f>
        <v>0</v>
      </c>
      <c r="Q40" s="6" t="n">
        <f aca="false">N40/1000000</f>
        <v>0</v>
      </c>
      <c r="R40" s="6" t="n">
        <f aca="false">O40/1000000</f>
        <v>0</v>
      </c>
      <c r="S40" s="6" t="n">
        <f aca="false">P40/1000000</f>
        <v>0</v>
      </c>
      <c r="V40" s="4" t="n">
        <v>18.5</v>
      </c>
      <c r="W40" s="23" t="n">
        <v>0</v>
      </c>
      <c r="X40" s="23" t="n">
        <v>0</v>
      </c>
      <c r="Y40" s="23" t="n">
        <v>0</v>
      </c>
      <c r="Z40" s="23" t="n">
        <v>0</v>
      </c>
      <c r="AA40" s="23" t="n">
        <v>0</v>
      </c>
      <c r="AB40" s="23" t="n">
        <v>0</v>
      </c>
      <c r="AC40" s="23" t="n">
        <v>0</v>
      </c>
      <c r="AD40" s="23" t="n">
        <v>0</v>
      </c>
      <c r="AE40" s="23" t="n">
        <v>0</v>
      </c>
      <c r="AF40" s="6" t="n">
        <f aca="false">SUM(W40:AA40)</f>
        <v>0</v>
      </c>
      <c r="AG40" s="6" t="n">
        <f aca="false">SUM(AB40:AE40)</f>
        <v>0</v>
      </c>
      <c r="AH40" s="6" t="n">
        <f aca="false">SUM(W40:AE40)</f>
        <v>0</v>
      </c>
    </row>
    <row r="41" customFormat="false" ht="15" hidden="false" customHeight="false" outlineLevel="0" collapsed="false">
      <c r="D41" s="2" t="s">
        <v>18</v>
      </c>
      <c r="E41" s="5" t="n">
        <f aca="false">SUM(E15:E40)</f>
        <v>392787</v>
      </c>
      <c r="F41" s="5" t="n">
        <f aca="false">SUM(F15:F40)</f>
        <v>77416904</v>
      </c>
      <c r="G41" s="5" t="n">
        <f aca="false">SUM(G15:G40)</f>
        <v>21666301</v>
      </c>
      <c r="H41" s="5" t="n">
        <f aca="false">SUM(H15:H40)</f>
        <v>145252709</v>
      </c>
      <c r="I41" s="5" t="n">
        <f aca="false">SUM(I15:I40)</f>
        <v>100775048</v>
      </c>
      <c r="J41" s="5" t="n">
        <f aca="false">SUM(J15:J40)</f>
        <v>2057425049</v>
      </c>
      <c r="K41" s="5" t="n">
        <f aca="false">SUM(K15:K40)</f>
        <v>1264295866</v>
      </c>
      <c r="L41" s="5" t="n">
        <f aca="false">SUM(L15:L40)</f>
        <v>8642242</v>
      </c>
      <c r="M41" s="5" t="n">
        <f aca="false">SUM(M15:M40)</f>
        <v>10214550</v>
      </c>
      <c r="N41" s="5" t="n">
        <f aca="false">SUM(N15:N40)</f>
        <v>345503749</v>
      </c>
      <c r="O41" s="5" t="n">
        <f aca="false">SUM(O15:O40)</f>
        <v>3340577707</v>
      </c>
      <c r="P41" s="5" t="n">
        <f aca="false">SUM(P15:P40)</f>
        <v>3686081456</v>
      </c>
      <c r="Q41" s="13" t="n">
        <f aca="false">SUM(Q15:Q40)</f>
        <v>345.503749</v>
      </c>
      <c r="R41" s="13" t="n">
        <f aca="false">SUM(R15:R40)</f>
        <v>3340.577707</v>
      </c>
      <c r="S41" s="13" t="n">
        <f aca="false">SUM(S15:S40)</f>
        <v>3686.081456</v>
      </c>
      <c r="V41" s="2" t="s">
        <v>17</v>
      </c>
      <c r="W41" s="24" t="n">
        <f aca="false">SUM(W15:W40)</f>
        <v>8.28</v>
      </c>
      <c r="X41" s="24" t="n">
        <f aca="false">SUM(X15:X40)</f>
        <v>1257.887</v>
      </c>
      <c r="Y41" s="24" t="n">
        <f aca="false">SUM(Y15:Y40)</f>
        <v>456.742</v>
      </c>
      <c r="Z41" s="24" t="n">
        <f aca="false">SUM(Z15:Z40)</f>
        <v>1881.107</v>
      </c>
      <c r="AA41" s="24" t="n">
        <f aca="false">SUM(AA15:AA40)</f>
        <v>1637.419</v>
      </c>
      <c r="AB41" s="24" t="n">
        <f aca="false">SUM(AB15:AB40)</f>
        <v>14358.82</v>
      </c>
      <c r="AC41" s="24" t="n">
        <f aca="false">SUM(AC15:AC40)</f>
        <v>14230.136</v>
      </c>
      <c r="AD41" s="24" t="n">
        <f aca="false">SUM(AD15:AD40)</f>
        <v>195.673</v>
      </c>
      <c r="AE41" s="24" t="n">
        <f aca="false">SUM(AE15:AE40)</f>
        <v>157.91</v>
      </c>
      <c r="AF41" s="24" t="n">
        <f aca="false">SUM(AF15:AF40)</f>
        <v>5241.435</v>
      </c>
      <c r="AG41" s="24" t="n">
        <f aca="false">SUM(AG15:AG40)</f>
        <v>28942.539</v>
      </c>
      <c r="AH41" s="24" t="n">
        <f aca="false">SUM(AH15:AH40)</f>
        <v>34183.974</v>
      </c>
    </row>
    <row r="42" customFormat="false" ht="15" hidden="false" customHeight="false" outlineLevel="0" collapsed="false">
      <c r="D42" s="2" t="s">
        <v>19</v>
      </c>
      <c r="E42" s="8" t="n">
        <f aca="false">E41/1000000</f>
        <v>0.392787</v>
      </c>
      <c r="F42" s="6" t="n">
        <f aca="false">F41/1000000</f>
        <v>77.416904</v>
      </c>
      <c r="G42" s="6" t="n">
        <f aca="false">G41/1000000</f>
        <v>21.666301</v>
      </c>
      <c r="H42" s="6" t="n">
        <f aca="false">H41/1000000</f>
        <v>145.252709</v>
      </c>
      <c r="I42" s="6" t="n">
        <f aca="false">I41/1000000</f>
        <v>100.775048</v>
      </c>
      <c r="J42" s="6" t="n">
        <f aca="false">J41/1000000</f>
        <v>2057.425049</v>
      </c>
      <c r="K42" s="6" t="n">
        <f aca="false">K41/1000000</f>
        <v>1264.295866</v>
      </c>
      <c r="L42" s="6" t="n">
        <f aca="false">L41/1000000</f>
        <v>8.642242</v>
      </c>
      <c r="M42" s="6" t="n">
        <f aca="false">M41/1000000</f>
        <v>10.21455</v>
      </c>
      <c r="N42" s="15"/>
      <c r="O42" s="15"/>
      <c r="P42" s="15"/>
      <c r="Q42" s="13"/>
      <c r="R42" s="13"/>
      <c r="S42" s="13"/>
    </row>
  </sheetData>
  <mergeCells count="18">
    <mergeCell ref="D12:S12"/>
    <mergeCell ref="D13:D14"/>
    <mergeCell ref="E13:E14"/>
    <mergeCell ref="F13:F14"/>
    <mergeCell ref="G13:G14"/>
    <mergeCell ref="H13:H14"/>
    <mergeCell ref="I13:I14"/>
    <mergeCell ref="J13:J14"/>
    <mergeCell ref="K13:K14"/>
    <mergeCell ref="L13:L14"/>
    <mergeCell ref="M13:M14"/>
    <mergeCell ref="N13:P13"/>
    <mergeCell ref="Q13:S13"/>
    <mergeCell ref="V13:AH13"/>
    <mergeCell ref="Q41:Q42"/>
    <mergeCell ref="R41:R42"/>
    <mergeCell ref="S41:S42"/>
    <mergeCell ref="N42:P42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4:I45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B12" activeCellId="0" sqref="B12"/>
    </sheetView>
  </sheetViews>
  <sheetFormatPr defaultRowHeight="15"/>
  <cols>
    <col collapsed="false" hidden="false" max="3" min="1" style="0" width="10.4777327935223"/>
    <col collapsed="false" hidden="false" max="4" min="4" style="0" width="11.5708502024291"/>
    <col collapsed="false" hidden="false" max="5" min="5" style="0" width="14.7125506072875"/>
    <col collapsed="false" hidden="false" max="6" min="6" style="0" width="15.4251012145749"/>
    <col collapsed="false" hidden="false" max="7" min="7" style="0" width="12.5668016194332"/>
    <col collapsed="false" hidden="false" max="1025" min="8" style="0" width="10.4777327935223"/>
  </cols>
  <sheetData>
    <row r="14" customFormat="false" ht="15" hidden="false" customHeight="false" outlineLevel="0" collapsed="false">
      <c r="B14" s="16" t="s">
        <v>20</v>
      </c>
      <c r="C14" s="16" t="s">
        <v>21</v>
      </c>
      <c r="D14" s="16" t="s">
        <v>22</v>
      </c>
      <c r="E14" s="16" t="s">
        <v>23</v>
      </c>
      <c r="F14" s="16" t="s">
        <v>24</v>
      </c>
      <c r="G14" s="16" t="s">
        <v>25</v>
      </c>
      <c r="H14" s="16" t="s">
        <v>26</v>
      </c>
      <c r="I14" s="16" t="s">
        <v>27</v>
      </c>
    </row>
    <row r="15" customFormat="false" ht="15" hidden="false" customHeight="false" outlineLevel="0" collapsed="false">
      <c r="C15" s="16" t="n">
        <v>0</v>
      </c>
      <c r="D15" s="17" t="n">
        <v>24297.6307698781</v>
      </c>
      <c r="E15" s="18" t="n">
        <v>12.7515557864506</v>
      </c>
      <c r="F15" s="18" t="n">
        <v>12.6291071497075</v>
      </c>
      <c r="G15" s="17" t="n">
        <v>306857.382476821</v>
      </c>
      <c r="H15" s="17" t="n">
        <v>24.2976307698781</v>
      </c>
      <c r="I15" s="17" t="n">
        <v>306.857382476821</v>
      </c>
    </row>
    <row r="16" customFormat="false" ht="15" hidden="false" customHeight="false" outlineLevel="0" collapsed="false">
      <c r="C16" s="16" t="n">
        <v>1</v>
      </c>
      <c r="D16" s="17" t="n">
        <v>312923.949819966</v>
      </c>
      <c r="E16" s="18" t="n">
        <v>13.5194223013685</v>
      </c>
      <c r="F16" s="18" t="n">
        <v>15.2323676739609</v>
      </c>
      <c r="G16" s="17" t="n">
        <v>4766572.65764582</v>
      </c>
      <c r="H16" s="17" t="n">
        <v>312.923949819966</v>
      </c>
      <c r="I16" s="17" t="n">
        <v>4766.57265764582</v>
      </c>
    </row>
    <row r="17" customFormat="false" ht="15" hidden="false" customHeight="false" outlineLevel="0" collapsed="false">
      <c r="C17" s="16" t="n">
        <v>2</v>
      </c>
      <c r="D17" s="17" t="n">
        <v>8282.16841015625</v>
      </c>
      <c r="E17" s="18" t="n">
        <v>14.6536399854082</v>
      </c>
      <c r="F17" s="18" t="n">
        <v>20.3891986331874</v>
      </c>
      <c r="G17" s="17" t="n">
        <v>168866.776828185</v>
      </c>
      <c r="H17" s="17" t="n">
        <v>8.28216841015625</v>
      </c>
      <c r="I17" s="17" t="n">
        <v>168.866776828185</v>
      </c>
    </row>
    <row r="18" customFormat="false" ht="15" hidden="false" customHeight="false" outlineLevel="0" collapsed="false">
      <c r="C18" s="16" t="n">
        <v>3</v>
      </c>
      <c r="D18" s="0" t="n">
        <v>0</v>
      </c>
      <c r="E18" s="0" t="n">
        <v>0</v>
      </c>
      <c r="F18" s="0" t="n">
        <v>0</v>
      </c>
      <c r="G18" s="0" t="n">
        <v>0</v>
      </c>
      <c r="H18" s="19" t="n">
        <v>0</v>
      </c>
      <c r="I18" s="19" t="n">
        <v>0</v>
      </c>
    </row>
    <row r="19" customFormat="false" ht="15" hidden="false" customHeight="false" outlineLevel="0" collapsed="false">
      <c r="C19" s="16" t="s">
        <v>17</v>
      </c>
      <c r="D19" s="17" t="n">
        <v>345503.749</v>
      </c>
      <c r="E19" s="18" t="n">
        <v>13.4926105657105</v>
      </c>
      <c r="F19" s="18" t="n">
        <v>15.1729086359373</v>
      </c>
      <c r="G19" s="17" t="n">
        <v>5242296.81695083</v>
      </c>
      <c r="H19" s="17" t="n">
        <v>345.503749</v>
      </c>
      <c r="I19" s="17" t="n">
        <v>5242.29681695083</v>
      </c>
    </row>
    <row r="20" customFormat="false" ht="15" hidden="false" customHeight="false" outlineLevel="0" collapsed="false">
      <c r="C20" s="16" t="s">
        <v>28</v>
      </c>
      <c r="D20" s="0" t="n">
        <v>5241435</v>
      </c>
    </row>
    <row r="21" customFormat="false" ht="15" hidden="false" customHeight="false" outlineLevel="0" collapsed="false">
      <c r="C21" s="16" t="s">
        <v>29</v>
      </c>
      <c r="D21" s="0" t="n">
        <v>0.999835603175303</v>
      </c>
    </row>
    <row r="26" customFormat="false" ht="15" hidden="false" customHeight="false" outlineLevel="0" collapsed="false">
      <c r="B26" s="16" t="s">
        <v>16</v>
      </c>
      <c r="C26" s="16" t="s">
        <v>21</v>
      </c>
      <c r="D26" s="16" t="s">
        <v>22</v>
      </c>
      <c r="E26" s="16" t="s">
        <v>23</v>
      </c>
      <c r="F26" s="16" t="s">
        <v>24</v>
      </c>
      <c r="G26" s="16" t="s">
        <v>25</v>
      </c>
      <c r="H26" s="16" t="s">
        <v>26</v>
      </c>
      <c r="I26" s="16" t="s">
        <v>27</v>
      </c>
    </row>
    <row r="27" customFormat="false" ht="15" hidden="false" customHeight="false" outlineLevel="0" collapsed="false">
      <c r="C27" s="16" t="n">
        <v>0</v>
      </c>
      <c r="D27" s="17" t="n">
        <v>1642165.75513195</v>
      </c>
      <c r="E27" s="18" t="n">
        <v>10.4657392459581</v>
      </c>
      <c r="F27" s="18" t="n">
        <v>6.72349128862418</v>
      </c>
      <c r="G27" s="17" t="n">
        <v>11041087.1491066</v>
      </c>
      <c r="H27" s="17" t="n">
        <v>1642.16575513195</v>
      </c>
      <c r="I27" s="17" t="n">
        <v>11041.0871491066</v>
      </c>
    </row>
    <row r="28" customFormat="false" ht="15" hidden="false" customHeight="false" outlineLevel="0" collapsed="false">
      <c r="C28" s="16" t="n">
        <v>1</v>
      </c>
      <c r="D28" s="17" t="n">
        <v>1352238.98531169</v>
      </c>
      <c r="E28" s="18" t="n">
        <v>12.3651242194579</v>
      </c>
      <c r="F28" s="18" t="n">
        <v>11.3200948389257</v>
      </c>
      <c r="G28" s="17" t="n">
        <v>15307473.558621</v>
      </c>
      <c r="H28" s="17" t="n">
        <v>1352.23898531169</v>
      </c>
      <c r="I28" s="17" t="n">
        <v>15307.473558621</v>
      </c>
    </row>
    <row r="29" customFormat="false" ht="15" hidden="false" customHeight="false" outlineLevel="0" collapsed="false">
      <c r="C29" s="16" t="n">
        <v>2</v>
      </c>
      <c r="D29" s="17" t="n">
        <v>346172.966556366</v>
      </c>
      <c r="E29" s="18" t="n">
        <v>10.9209971440935</v>
      </c>
      <c r="F29" s="18" t="n">
        <v>7.50703831454545</v>
      </c>
      <c r="G29" s="17" t="n">
        <v>2598733.7233985</v>
      </c>
      <c r="H29" s="17" t="n">
        <v>346.172966556366</v>
      </c>
      <c r="I29" s="17" t="n">
        <v>2598.7337233985</v>
      </c>
    </row>
    <row r="30" customFormat="false" ht="15" hidden="false" customHeight="false" outlineLevel="0" collapsed="false">
      <c r="C30" s="16" t="n">
        <v>3</v>
      </c>
      <c r="D30" s="0" t="n">
        <v>0</v>
      </c>
      <c r="E30" s="0" t="n">
        <v>0</v>
      </c>
      <c r="F30" s="0" t="n">
        <v>0</v>
      </c>
      <c r="G30" s="0" t="n">
        <v>0</v>
      </c>
      <c r="H30" s="19" t="n">
        <v>0</v>
      </c>
      <c r="I30" s="19" t="n">
        <v>0</v>
      </c>
    </row>
    <row r="31" customFormat="false" ht="15" hidden="false" customHeight="false" outlineLevel="0" collapsed="false">
      <c r="C31" s="16" t="s">
        <v>17</v>
      </c>
      <c r="D31" s="17" t="n">
        <v>3340577.707</v>
      </c>
      <c r="E31" s="18" t="n">
        <v>11.2817718683142</v>
      </c>
      <c r="F31" s="18" t="n">
        <v>8.66535580671229</v>
      </c>
      <c r="G31" s="17" t="n">
        <v>28947294.4311261</v>
      </c>
      <c r="H31" s="17" t="n">
        <v>3340.577707</v>
      </c>
      <c r="I31" s="17" t="n">
        <v>28947.2944311261</v>
      </c>
    </row>
    <row r="32" customFormat="false" ht="15" hidden="false" customHeight="false" outlineLevel="0" collapsed="false">
      <c r="C32" s="16" t="s">
        <v>28</v>
      </c>
      <c r="D32" s="0" t="n">
        <v>28942539</v>
      </c>
      <c r="E32" s="16"/>
      <c r="F32" s="16"/>
      <c r="G32" s="16"/>
      <c r="H32" s="16"/>
      <c r="I32" s="16"/>
    </row>
    <row r="33" customFormat="false" ht="15" hidden="false" customHeight="false" outlineLevel="0" collapsed="false">
      <c r="C33" s="16" t="s">
        <v>29</v>
      </c>
      <c r="D33" s="20" t="n">
        <v>0.999835721050291</v>
      </c>
      <c r="E33" s="18"/>
      <c r="F33" s="18"/>
      <c r="G33" s="17"/>
      <c r="H33" s="17"/>
      <c r="I33" s="17"/>
    </row>
    <row r="38" customFormat="false" ht="15" hidden="false" customHeight="false" outlineLevel="0" collapsed="false">
      <c r="B38" s="16" t="s">
        <v>30</v>
      </c>
      <c r="C38" s="16" t="s">
        <v>21</v>
      </c>
      <c r="D38" s="16" t="s">
        <v>22</v>
      </c>
      <c r="E38" s="16" t="s">
        <v>23</v>
      </c>
      <c r="F38" s="16" t="s">
        <v>24</v>
      </c>
      <c r="G38" s="16" t="s">
        <v>25</v>
      </c>
      <c r="H38" s="16" t="s">
        <v>26</v>
      </c>
      <c r="I38" s="16" t="s">
        <v>27</v>
      </c>
    </row>
    <row r="39" customFormat="false" ht="15" hidden="false" customHeight="false" outlineLevel="0" collapsed="false">
      <c r="C39" s="16" t="n">
        <v>0</v>
      </c>
      <c r="D39" s="17" t="n">
        <v>1666463.38590182</v>
      </c>
      <c r="E39" s="18" t="n">
        <v>10.4990672667106</v>
      </c>
      <c r="F39" s="18" t="n">
        <v>6.80959727503545</v>
      </c>
      <c r="G39" s="17" t="n">
        <v>11347944.5315834</v>
      </c>
      <c r="H39" s="17" t="n">
        <f aca="false">D39/1000</f>
        <v>1666.46338590182</v>
      </c>
      <c r="I39" s="17" t="n">
        <f aca="false">G39/1000</f>
        <v>11347.9445315834</v>
      </c>
    </row>
    <row r="40" customFormat="false" ht="15" hidden="false" customHeight="false" outlineLevel="0" collapsed="false">
      <c r="C40" s="16" t="n">
        <v>1</v>
      </c>
      <c r="D40" s="17" t="n">
        <v>1665162.93513165</v>
      </c>
      <c r="E40" s="18" t="n">
        <v>12.5820444423624</v>
      </c>
      <c r="F40" s="18" t="n">
        <v>12.0553044946798</v>
      </c>
      <c r="G40" s="17" t="n">
        <v>20074046.2162668</v>
      </c>
      <c r="H40" s="17" t="n">
        <f aca="false">D40/1000</f>
        <v>1665.16293513165</v>
      </c>
      <c r="I40" s="17" t="n">
        <f aca="false">G40/1000</f>
        <v>20074.0462162668</v>
      </c>
    </row>
    <row r="41" customFormat="false" ht="15" hidden="false" customHeight="false" outlineLevel="0" collapsed="false">
      <c r="C41" s="16" t="n">
        <v>2</v>
      </c>
      <c r="D41" s="17" t="n">
        <v>354455.134966522</v>
      </c>
      <c r="E41" s="18" t="n">
        <v>11.0082137579243</v>
      </c>
      <c r="F41" s="18" t="n">
        <v>7.8080417723052</v>
      </c>
      <c r="G41" s="17" t="n">
        <v>2767600.50022668</v>
      </c>
      <c r="H41" s="17" t="n">
        <f aca="false">D41/1000</f>
        <v>354.455134966522</v>
      </c>
      <c r="I41" s="17" t="n">
        <f aca="false">G41/1000</f>
        <v>2767.60050022668</v>
      </c>
    </row>
    <row r="42" customFormat="false" ht="15" hidden="false" customHeight="false" outlineLevel="0" collapsed="false">
      <c r="C42" s="16" t="n">
        <v>3</v>
      </c>
      <c r="D42" s="0" t="n">
        <v>0</v>
      </c>
      <c r="E42" s="0" t="n">
        <v>0</v>
      </c>
      <c r="F42" s="0" t="n">
        <v>0</v>
      </c>
      <c r="G42" s="0" t="n">
        <v>0</v>
      </c>
      <c r="H42" s="19" t="n">
        <f aca="false">D42/1000</f>
        <v>0</v>
      </c>
      <c r="I42" s="19" t="n">
        <f aca="false">G42/1000</f>
        <v>0</v>
      </c>
    </row>
    <row r="43" customFormat="false" ht="15" hidden="false" customHeight="false" outlineLevel="0" collapsed="false">
      <c r="C43" s="16" t="s">
        <v>17</v>
      </c>
      <c r="D43" s="17" t="n">
        <v>3686081.456</v>
      </c>
      <c r="E43" s="18" t="n">
        <v>11.4889981782866</v>
      </c>
      <c r="F43" s="18" t="n">
        <v>9.27532168135486</v>
      </c>
      <c r="G43" s="17" t="n">
        <v>34189591.2480769</v>
      </c>
      <c r="H43" s="17" t="n">
        <f aca="false">D43/1000</f>
        <v>3686.081456</v>
      </c>
      <c r="I43" s="17" t="n">
        <f aca="false">G43/1000</f>
        <v>34189.5912480769</v>
      </c>
    </row>
    <row r="44" customFormat="false" ht="15" hidden="false" customHeight="false" outlineLevel="0" collapsed="false">
      <c r="C44" s="16" t="s">
        <v>28</v>
      </c>
      <c r="D44" s="0" t="n">
        <v>34183974</v>
      </c>
      <c r="E44" s="16"/>
      <c r="F44" s="16"/>
      <c r="G44" s="16"/>
      <c r="H44" s="16"/>
      <c r="I44" s="16"/>
    </row>
    <row r="45" customFormat="false" ht="15" hidden="false" customHeight="false" outlineLevel="0" collapsed="false">
      <c r="C45" s="16" t="s">
        <v>29</v>
      </c>
      <c r="D45" s="20" t="n">
        <v>0.999835702976495</v>
      </c>
      <c r="E45" s="18"/>
      <c r="F45" s="18"/>
      <c r="G45" s="17"/>
      <c r="H45" s="17"/>
      <c r="I45" s="17"/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2016-05-27T10:35:17Z</dcterms:created>
  <dc:creator>fernando</dc:creator>
  <dc:language>nl-NL</dc:language>
  <cp:lastModifiedBy>Fernando Ramos</cp:lastModifiedBy>
  <dcterms:modified xsi:type="dcterms:W3CDTF">2017-07-25T19:01:39Z</dcterms:modified>
  <cp:revision>0</cp:revision>
</cp:coreProperties>
</file>